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3'!$A$1:$S$76</definedName>
  </definedNames>
  <calcPr calcId="145621"/>
</workbook>
</file>

<file path=xl/calcChain.xml><?xml version="1.0" encoding="utf-8"?>
<calcChain xmlns="http://schemas.openxmlformats.org/spreadsheetml/2006/main">
  <c r="D33" i="1" l="1"/>
  <c r="Q67" i="1"/>
  <c r="N67" i="1"/>
  <c r="J67" i="1"/>
  <c r="G67" i="1"/>
  <c r="D67" i="1"/>
  <c r="Q66" i="1"/>
  <c r="N66" i="1"/>
  <c r="J66" i="1"/>
  <c r="G66" i="1"/>
  <c r="D66" i="1"/>
  <c r="Q65" i="1"/>
  <c r="N65" i="1"/>
  <c r="J65" i="1"/>
  <c r="G65" i="1"/>
  <c r="D65" i="1"/>
  <c r="Q64" i="1"/>
  <c r="N64" i="1"/>
  <c r="J64" i="1"/>
  <c r="G64" i="1"/>
  <c r="D64" i="1"/>
  <c r="Q63" i="1"/>
  <c r="N63" i="1"/>
  <c r="J63" i="1"/>
  <c r="G63" i="1"/>
  <c r="D63" i="1"/>
  <c r="Q62" i="1"/>
  <c r="N62" i="1"/>
  <c r="J62" i="1"/>
  <c r="G62" i="1"/>
  <c r="D62" i="1"/>
  <c r="S61" i="1"/>
  <c r="R61" i="1"/>
  <c r="P61" i="1"/>
  <c r="O61" i="1"/>
  <c r="M61" i="1"/>
  <c r="L61" i="1"/>
  <c r="K61" i="1"/>
  <c r="I61" i="1"/>
  <c r="H61" i="1"/>
  <c r="F61" i="1"/>
  <c r="E61" i="1"/>
  <c r="C61" i="1"/>
  <c r="Q60" i="1"/>
  <c r="N60" i="1"/>
  <c r="J60" i="1"/>
  <c r="G60" i="1"/>
  <c r="D60" i="1"/>
  <c r="Q59" i="1"/>
  <c r="N59" i="1"/>
  <c r="J59" i="1"/>
  <c r="G59" i="1"/>
  <c r="D59" i="1"/>
  <c r="Q58" i="1"/>
  <c r="N58" i="1"/>
  <c r="J58" i="1"/>
  <c r="G58" i="1"/>
  <c r="D58" i="1"/>
  <c r="Q57" i="1"/>
  <c r="N57" i="1"/>
  <c r="J57" i="1"/>
  <c r="G57" i="1"/>
  <c r="D57" i="1"/>
  <c r="Q56" i="1"/>
  <c r="N56" i="1"/>
  <c r="J56" i="1"/>
  <c r="G56" i="1"/>
  <c r="D56" i="1"/>
  <c r="Q55" i="1"/>
  <c r="N55" i="1"/>
  <c r="J55" i="1"/>
  <c r="G55" i="1"/>
  <c r="D55" i="1"/>
  <c r="Q54" i="1"/>
  <c r="N54" i="1"/>
  <c r="J54" i="1"/>
  <c r="G54" i="1"/>
  <c r="D54" i="1"/>
  <c r="Q53" i="1"/>
  <c r="N53" i="1"/>
  <c r="J53" i="1"/>
  <c r="G53" i="1"/>
  <c r="D53" i="1"/>
  <c r="Q52" i="1"/>
  <c r="N52" i="1"/>
  <c r="J52" i="1"/>
  <c r="G52" i="1"/>
  <c r="D52" i="1"/>
  <c r="Q51" i="1"/>
  <c r="N51" i="1"/>
  <c r="J51" i="1"/>
  <c r="G51" i="1"/>
  <c r="D51" i="1"/>
  <c r="Q50" i="1"/>
  <c r="N50" i="1"/>
  <c r="J50" i="1"/>
  <c r="G50" i="1"/>
  <c r="D50" i="1"/>
  <c r="Q49" i="1"/>
  <c r="N49" i="1"/>
  <c r="J49" i="1"/>
  <c r="G49" i="1"/>
  <c r="D49" i="1"/>
  <c r="S48" i="1"/>
  <c r="R48" i="1"/>
  <c r="P48" i="1"/>
  <c r="O48" i="1"/>
  <c r="M48" i="1"/>
  <c r="L48" i="1"/>
  <c r="K48" i="1"/>
  <c r="I48" i="1"/>
  <c r="H48" i="1"/>
  <c r="F48" i="1"/>
  <c r="E48" i="1"/>
  <c r="C48" i="1"/>
  <c r="Q47" i="1"/>
  <c r="N47" i="1"/>
  <c r="J47" i="1"/>
  <c r="G47" i="1"/>
  <c r="D47" i="1"/>
  <c r="Q46" i="1"/>
  <c r="N46" i="1"/>
  <c r="J46" i="1"/>
  <c r="G46" i="1"/>
  <c r="D46" i="1"/>
  <c r="Q45" i="1"/>
  <c r="N45" i="1"/>
  <c r="J45" i="1"/>
  <c r="G45" i="1"/>
  <c r="D45" i="1"/>
  <c r="Q44" i="1"/>
  <c r="N44" i="1"/>
  <c r="J44" i="1"/>
  <c r="G44" i="1"/>
  <c r="D44" i="1"/>
  <c r="Q43" i="1"/>
  <c r="N43" i="1"/>
  <c r="J43" i="1"/>
  <c r="G43" i="1"/>
  <c r="D43" i="1"/>
  <c r="Q42" i="1"/>
  <c r="N42" i="1"/>
  <c r="J42" i="1"/>
  <c r="G42" i="1"/>
  <c r="D42" i="1"/>
  <c r="S41" i="1"/>
  <c r="R41" i="1"/>
  <c r="P41" i="1"/>
  <c r="O41" i="1"/>
  <c r="M41" i="1"/>
  <c r="L41" i="1"/>
  <c r="K41" i="1"/>
  <c r="I41" i="1"/>
  <c r="H41" i="1"/>
  <c r="F41" i="1"/>
  <c r="E41" i="1"/>
  <c r="C41" i="1"/>
  <c r="Q40" i="1"/>
  <c r="N40" i="1"/>
  <c r="J40" i="1"/>
  <c r="G40" i="1"/>
  <c r="D40" i="1"/>
  <c r="Q39" i="1"/>
  <c r="N39" i="1"/>
  <c r="J39" i="1"/>
  <c r="G39" i="1"/>
  <c r="D39" i="1"/>
  <c r="Q38" i="1"/>
  <c r="N38" i="1"/>
  <c r="J38" i="1"/>
  <c r="G38" i="1"/>
  <c r="D38" i="1"/>
  <c r="Q37" i="1"/>
  <c r="N37" i="1"/>
  <c r="J37" i="1"/>
  <c r="G37" i="1"/>
  <c r="D37" i="1"/>
  <c r="Q36" i="1"/>
  <c r="N36" i="1"/>
  <c r="J36" i="1"/>
  <c r="G36" i="1"/>
  <c r="D36" i="1"/>
  <c r="Q35" i="1"/>
  <c r="N35" i="1"/>
  <c r="J35" i="1"/>
  <c r="G35" i="1"/>
  <c r="D35" i="1"/>
  <c r="Q34" i="1"/>
  <c r="N34" i="1"/>
  <c r="J34" i="1"/>
  <c r="G34" i="1"/>
  <c r="D34" i="1"/>
  <c r="Q33" i="1"/>
  <c r="N33" i="1"/>
  <c r="J33" i="1"/>
  <c r="G33" i="1"/>
  <c r="Q32" i="1"/>
  <c r="N32" i="1"/>
  <c r="J32" i="1"/>
  <c r="G32" i="1"/>
  <c r="D32" i="1"/>
  <c r="S31" i="1"/>
  <c r="R31" i="1"/>
  <c r="P31" i="1"/>
  <c r="O31" i="1"/>
  <c r="M31" i="1"/>
  <c r="L31" i="1"/>
  <c r="K31" i="1"/>
  <c r="I31" i="1"/>
  <c r="H31" i="1"/>
  <c r="F31" i="1"/>
  <c r="E31" i="1"/>
  <c r="C31" i="1"/>
  <c r="Q30" i="1"/>
  <c r="N30" i="1"/>
  <c r="J30" i="1"/>
  <c r="G30" i="1"/>
  <c r="D30" i="1"/>
  <c r="Q29" i="1"/>
  <c r="N29" i="1"/>
  <c r="J29" i="1"/>
  <c r="G29" i="1"/>
  <c r="D29" i="1"/>
  <c r="Q28" i="1"/>
  <c r="N28" i="1"/>
  <c r="J28" i="1"/>
  <c r="G28" i="1"/>
  <c r="D28" i="1"/>
  <c r="Q27" i="1"/>
  <c r="N27" i="1"/>
  <c r="J27" i="1"/>
  <c r="G27" i="1"/>
  <c r="D27" i="1"/>
  <c r="Q26" i="1"/>
  <c r="N26" i="1"/>
  <c r="J26" i="1"/>
  <c r="G26" i="1"/>
  <c r="D26" i="1"/>
  <c r="Q25" i="1"/>
  <c r="N25" i="1"/>
  <c r="J25" i="1"/>
  <c r="G25" i="1"/>
  <c r="D25" i="1"/>
  <c r="Q24" i="1"/>
  <c r="N24" i="1"/>
  <c r="J24" i="1"/>
  <c r="G24" i="1"/>
  <c r="D24" i="1"/>
  <c r="Q23" i="1"/>
  <c r="N23" i="1"/>
  <c r="J23" i="1"/>
  <c r="G23" i="1"/>
  <c r="D23" i="1"/>
  <c r="Q22" i="1"/>
  <c r="N22" i="1"/>
  <c r="J22" i="1"/>
  <c r="G22" i="1"/>
  <c r="D22" i="1"/>
  <c r="Q21" i="1"/>
  <c r="N21" i="1"/>
  <c r="J21" i="1"/>
  <c r="G21" i="1"/>
  <c r="D21" i="1"/>
  <c r="S20" i="1"/>
  <c r="R20" i="1"/>
  <c r="P20" i="1"/>
  <c r="O20" i="1"/>
  <c r="M20" i="1"/>
  <c r="L20" i="1"/>
  <c r="K20" i="1"/>
  <c r="I20" i="1"/>
  <c r="H20" i="1"/>
  <c r="F20" i="1"/>
  <c r="E20" i="1"/>
  <c r="C20" i="1"/>
  <c r="Q19" i="1"/>
  <c r="N19" i="1"/>
  <c r="J19" i="1"/>
  <c r="G19" i="1"/>
  <c r="D19" i="1"/>
  <c r="Q18" i="1"/>
  <c r="N18" i="1"/>
  <c r="J18" i="1"/>
  <c r="G18" i="1"/>
  <c r="D18" i="1"/>
  <c r="Q17" i="1"/>
  <c r="N17" i="1"/>
  <c r="J17" i="1"/>
  <c r="G17" i="1"/>
  <c r="D17" i="1"/>
  <c r="S16" i="1"/>
  <c r="R16" i="1"/>
  <c r="P16" i="1"/>
  <c r="O16" i="1"/>
  <c r="M16" i="1"/>
  <c r="L16" i="1"/>
  <c r="L14" i="1" s="1"/>
  <c r="K16" i="1"/>
  <c r="I16" i="1"/>
  <c r="H16" i="1"/>
  <c r="F16" i="1"/>
  <c r="F14" i="1" s="1"/>
  <c r="E16" i="1"/>
  <c r="C16" i="1"/>
  <c r="Q16" i="1" l="1"/>
  <c r="J41" i="1"/>
  <c r="N41" i="1"/>
  <c r="Q48" i="1"/>
  <c r="G48" i="1"/>
  <c r="D61" i="1"/>
  <c r="G16" i="1"/>
  <c r="N16" i="1"/>
  <c r="Q20" i="1"/>
  <c r="J31" i="1"/>
  <c r="N48" i="1"/>
  <c r="D48" i="1"/>
  <c r="J61" i="1"/>
  <c r="G61" i="1"/>
  <c r="Q61" i="1"/>
  <c r="N61" i="1"/>
  <c r="N31" i="1"/>
  <c r="D41" i="1"/>
  <c r="D16" i="1"/>
  <c r="J16" i="1"/>
  <c r="G20" i="1"/>
  <c r="J48" i="1"/>
  <c r="D31" i="1"/>
  <c r="N20" i="1"/>
  <c r="D20" i="1"/>
  <c r="J20" i="1"/>
  <c r="Q31" i="1"/>
  <c r="G31" i="1"/>
  <c r="Q41" i="1"/>
  <c r="G41" i="1"/>
  <c r="R14" i="1"/>
  <c r="H14" i="1"/>
  <c r="P14" i="1"/>
  <c r="C14" i="1"/>
  <c r="S14" i="1"/>
  <c r="O14" i="1"/>
  <c r="M14" i="1"/>
  <c r="K14" i="1"/>
  <c r="I14" i="1"/>
  <c r="E14" i="1"/>
  <c r="N14" i="1" l="1"/>
  <c r="J14" i="1"/>
  <c r="D14" i="1"/>
  <c r="Q14" i="1"/>
  <c r="G14" i="1"/>
</calcChain>
</file>

<file path=xl/sharedStrings.xml><?xml version="1.0" encoding="utf-8"?>
<sst xmlns="http://schemas.openxmlformats.org/spreadsheetml/2006/main" count="141" uniqueCount="121">
  <si>
    <t>№ п/п</t>
  </si>
  <si>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</si>
  <si>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</si>
  <si>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</si>
  <si>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</si>
  <si>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</si>
  <si>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</si>
  <si>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</si>
  <si>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</si>
  <si>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</si>
  <si>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</si>
  <si>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</si>
  <si>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</si>
  <si>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</si>
  <si>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</si>
  <si>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</si>
  <si>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</si>
  <si>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</si>
  <si>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</si>
  <si>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</si>
  <si>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</si>
  <si>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</si>
  <si>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</si>
  <si>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</si>
  <si>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</si>
  <si>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</si>
  <si>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</si>
  <si>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</si>
  <si>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</si>
  <si>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</si>
  <si>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</si>
  <si>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</si>
  <si>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</si>
  <si>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</si>
  <si>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</si>
  <si>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</si>
  <si>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</si>
  <si>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</si>
  <si>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</si>
  <si>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</si>
  <si>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</si>
  <si>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</si>
  <si>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</si>
  <si>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</si>
  <si>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>5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</si>
  <si>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</si>
  <si>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</si>
  <si>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</si>
  <si>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</si>
  <si>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</si>
  <si>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</si>
  <si>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</si>
  <si>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6</t>
  </si>
  <si>
    <t>6.1</t>
  </si>
  <si>
    <t>6.2</t>
  </si>
  <si>
    <t>6.3</t>
  </si>
  <si>
    <t>6.4</t>
  </si>
  <si>
    <t>6.5</t>
  </si>
  <si>
    <t>6.6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</si>
  <si>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</si>
  <si>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</si>
  <si>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</si>
  <si>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</si>
  <si>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Мурашинскому городскому поселению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</si>
  <si>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</si>
  <si>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</si>
  <si>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</si>
  <si>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</si>
  <si>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</si>
  <si>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Орловскому району </t>
  </si>
  <si>
    <t>2.10</t>
  </si>
  <si>
    <t xml:space="preserve">Итого по городу Кирово-Чепецку </t>
  </si>
  <si>
    <t xml:space="preserve">Итого по городу Слободскому </t>
  </si>
  <si>
    <t xml:space="preserve">Итого по Лузскому  району </t>
  </si>
  <si>
    <t xml:space="preserve">Итого по Подосиновскому району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</si>
  <si>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</si>
  <si>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</si>
  <si>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</si>
  <si>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</si>
  <si>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</si>
  <si>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</si>
  <si>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</si>
  <si>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</si>
  <si>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</si>
  <si>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</si>
  <si>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</si>
  <si>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</si>
  <si>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</si>
  <si>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______________________</t>
  </si>
  <si>
    <t>Расчетная сумма экономии бюджетных средств (справочно)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</si>
  <si>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</si>
  <si>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</si>
  <si>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</si>
  <si>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</si>
  <si>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</si>
  <si>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</si>
  <si>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</si>
  <si>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</si>
  <si>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</si>
  <si>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</si>
  <si>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</si>
  <si>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</si>
  <si>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</si>
  <si>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</si>
  <si>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</si>
  <si>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</si>
  <si>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</si>
  <si>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5.7</t>
  </si>
  <si>
    <t>5.8</t>
  </si>
  <si>
    <t>5.9</t>
  </si>
  <si>
    <t>5.10</t>
  </si>
  <si>
    <t>5.11</t>
  </si>
  <si>
    <t>5.12</t>
  </si>
  <si>
    <t>всего, единиц</t>
  </si>
  <si>
    <t>всего, 
кв. метров</t>
  </si>
  <si>
    <t>всего, 
рублей</t>
  </si>
  <si>
    <t>Объем финансирования Программы</t>
  </si>
  <si>
    <t>Объем финанисрования на возмещение части стоимости жилых помещений (справочно)</t>
  </si>
  <si>
    <t>Итого по Вахрушевскому городскому поселению Слободского района</t>
  </si>
  <si>
    <t xml:space="preserve">   к Программе</t>
  </si>
  <si>
    <t>Всего по  Программе, в рамках которой предусмотрено финансирование за счет средств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</si>
</sst>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tabSelected="1" zoomScale="50" zoomScaleNormal="50" zoomScaleSheetLayoutView="55" workbookViewId="0">
      <selection activeCell="B25" sqref="B25"/>
    </sheetView>
  </sheetViews>
  <sheetFormatPr defaultRowHeight="15" x14ac:dyDescent="0.25"/>
  <cols>
    <col min="1" max="1" width="6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4.42578125" customWidth="1"/>
    <col min="8" max="8" width="15" customWidth="1"/>
    <col min="9" max="9" width="18.42578125" customWidth="1"/>
    <col min="10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45" customHeight="1" x14ac:dyDescent="0.55000000000000004">
      <c r="A1" s="24"/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 t="s">
        <v>10</v>
      </c>
      <c r="R1" s="35"/>
      <c r="S1" s="35"/>
    </row>
    <row r="2" spans="1:19" ht="15.75" customHeight="1" x14ac:dyDescent="0.55000000000000004">
      <c r="A2" s="24"/>
      <c r="B2" s="24"/>
      <c r="C2" s="24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6"/>
      <c r="S2" s="26"/>
    </row>
    <row r="3" spans="1:19" ht="45" customHeight="1" x14ac:dyDescent="0.55000000000000004">
      <c r="A3" s="24"/>
      <c r="B3" s="24"/>
      <c r="C3" s="24"/>
      <c r="D3" s="25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5" t="s">
        <v>10</v>
      </c>
      <c r="R3" s="35"/>
      <c r="S3" s="35"/>
    </row>
    <row r="4" spans="1:19" ht="17.25" customHeight="1" x14ac:dyDescent="0.55000000000000004">
      <c r="A4" s="24"/>
      <c r="B4" s="24"/>
      <c r="C4" s="24"/>
      <c r="D4" s="25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6"/>
      <c r="S4" s="26"/>
    </row>
    <row r="5" spans="1:19" ht="39" customHeight="1" x14ac:dyDescent="0.55000000000000004">
      <c r="A5" s="24"/>
      <c r="B5" s="24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7" t="s">
        <v>119</v>
      </c>
      <c r="R5" s="27"/>
      <c r="S5" s="27"/>
    </row>
    <row r="6" spans="1:19" ht="15.75" customHeight="1" x14ac:dyDescent="0.55000000000000004">
      <c r="A6" s="24"/>
      <c r="B6" s="24"/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3"/>
      <c r="R6" s="33"/>
      <c r="S6" s="33"/>
    </row>
    <row r="7" spans="1:19" ht="39.75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39" customHeight="1" x14ac:dyDescent="0.25">
      <c r="A8" s="34" t="s">
        <v>12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57.75" customHeight="1" x14ac:dyDescent="0.25"/>
    <row r="10" spans="1:19" ht="36" customHeight="1" x14ac:dyDescent="0.25">
      <c r="A10" s="32" t="s">
        <v>0</v>
      </c>
      <c r="B10" s="32" t="s">
        <v>98</v>
      </c>
      <c r="C10" s="32" t="s">
        <v>13</v>
      </c>
      <c r="D10" s="32" t="s">
        <v>1</v>
      </c>
      <c r="E10" s="32"/>
      <c r="F10" s="32"/>
      <c r="G10" s="32" t="s">
        <v>2</v>
      </c>
      <c r="H10" s="32"/>
      <c r="I10" s="32"/>
      <c r="J10" s="32" t="s">
        <v>116</v>
      </c>
      <c r="K10" s="32"/>
      <c r="L10" s="32"/>
      <c r="M10" s="32"/>
      <c r="N10" s="32" t="s">
        <v>89</v>
      </c>
      <c r="O10" s="32"/>
      <c r="P10" s="32"/>
      <c r="Q10" s="32" t="s">
        <v>117</v>
      </c>
      <c r="R10" s="32"/>
      <c r="S10" s="32"/>
    </row>
    <row r="11" spans="1:19" ht="16.5" customHeight="1" x14ac:dyDescent="0.25">
      <c r="A11" s="32"/>
      <c r="B11" s="32"/>
      <c r="C11" s="32"/>
      <c r="D11" s="32" t="s">
        <v>113</v>
      </c>
      <c r="E11" s="32" t="s">
        <v>3</v>
      </c>
      <c r="F11" s="32"/>
      <c r="G11" s="32" t="s">
        <v>114</v>
      </c>
      <c r="H11" s="32" t="s">
        <v>3</v>
      </c>
      <c r="I11" s="32"/>
      <c r="J11" s="32" t="s">
        <v>115</v>
      </c>
      <c r="K11" s="32" t="s">
        <v>3</v>
      </c>
      <c r="L11" s="32"/>
      <c r="M11" s="32"/>
      <c r="N11" s="32" t="s">
        <v>115</v>
      </c>
      <c r="O11" s="32" t="s">
        <v>3</v>
      </c>
      <c r="P11" s="32"/>
      <c r="Q11" s="32" t="s">
        <v>115</v>
      </c>
      <c r="R11" s="32" t="s">
        <v>3</v>
      </c>
      <c r="S11" s="32"/>
    </row>
    <row r="12" spans="1:19" ht="140.1" customHeight="1" x14ac:dyDescent="0.25">
      <c r="A12" s="32"/>
      <c r="B12" s="32"/>
      <c r="C12" s="32"/>
      <c r="D12" s="32"/>
      <c r="E12" s="15" t="s">
        <v>91</v>
      </c>
      <c r="F12" s="15" t="s">
        <v>14</v>
      </c>
      <c r="G12" s="32"/>
      <c r="H12" s="15" t="s">
        <v>96</v>
      </c>
      <c r="I12" s="15" t="s">
        <v>99</v>
      </c>
      <c r="J12" s="32"/>
      <c r="K12" s="15" t="s">
        <v>97</v>
      </c>
      <c r="L12" s="15" t="s">
        <v>100</v>
      </c>
      <c r="M12" s="15" t="s">
        <v>94</v>
      </c>
      <c r="N12" s="32"/>
      <c r="O12" s="15" t="s">
        <v>92</v>
      </c>
      <c r="P12" s="15" t="s">
        <v>93</v>
      </c>
      <c r="Q12" s="32"/>
      <c r="R12" s="15" t="s">
        <v>15</v>
      </c>
      <c r="S12" s="15" t="s">
        <v>95</v>
      </c>
    </row>
    <row r="13" spans="1:19" ht="18.75" customHeight="1" x14ac:dyDescent="0.25">
      <c r="A13" s="16">
        <v>1</v>
      </c>
      <c r="B13" s="17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7">
        <v>14</v>
      </c>
      <c r="O13" s="16">
        <v>15</v>
      </c>
      <c r="P13" s="17">
        <v>16</v>
      </c>
      <c r="Q13" s="17">
        <v>17</v>
      </c>
      <c r="R13" s="17">
        <v>18</v>
      </c>
      <c r="S13" s="17">
        <v>19</v>
      </c>
    </row>
    <row r="14" spans="1:19" ht="68.25" customHeight="1" x14ac:dyDescent="0.25">
      <c r="A14" s="18"/>
      <c r="B14" s="19" t="s">
        <v>120</v>
      </c>
      <c r="C14" s="20">
        <f t="shared" ref="C14:S14" si="0">C16+C20+C31+C41+C48+C61</f>
        <v>7165</v>
      </c>
      <c r="D14" s="20">
        <f>D16+D20+D31+D41+D48+D61</f>
        <v>3246</v>
      </c>
      <c r="E14" s="20">
        <f t="shared" si="0"/>
        <v>1987</v>
      </c>
      <c r="F14" s="20">
        <f>F16+F20+F31+F41+F48+F61</f>
        <v>1259</v>
      </c>
      <c r="G14" s="21">
        <f t="shared" si="0"/>
        <v>119487.59000000001</v>
      </c>
      <c r="H14" s="21">
        <f t="shared" si="0"/>
        <v>71672.11</v>
      </c>
      <c r="I14" s="21">
        <f t="shared" si="0"/>
        <v>47815.48</v>
      </c>
      <c r="J14" s="21">
        <f>J16+J20+J31+J41+J48+J61</f>
        <v>4437972241.5599995</v>
      </c>
      <c r="K14" s="21">
        <f t="shared" si="0"/>
        <v>4283119734.6300001</v>
      </c>
      <c r="L14" s="21">
        <f>L16+L20+L31+L41+L48+L61</f>
        <v>109964022.04000001</v>
      </c>
      <c r="M14" s="21">
        <f t="shared" si="0"/>
        <v>44888484.889999993</v>
      </c>
      <c r="N14" s="21">
        <f>N16+N20+N31+N41+N48+N61</f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0</v>
      </c>
      <c r="S14" s="21">
        <f t="shared" si="0"/>
        <v>0</v>
      </c>
    </row>
    <row r="15" spans="1:19" ht="21" customHeight="1" x14ac:dyDescent="0.25">
      <c r="A15" s="18"/>
      <c r="B15" s="22" t="s">
        <v>3</v>
      </c>
      <c r="C15" s="20"/>
      <c r="D15" s="20"/>
      <c r="E15" s="20"/>
      <c r="F15" s="2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8.75" customHeight="1" x14ac:dyDescent="0.25">
      <c r="A16" s="13" t="s">
        <v>90</v>
      </c>
      <c r="B16" s="19" t="s">
        <v>4</v>
      </c>
      <c r="C16" s="20">
        <f t="shared" ref="C16:S16" si="1">SUM(C17:C19)</f>
        <v>941</v>
      </c>
      <c r="D16" s="20">
        <f t="shared" si="1"/>
        <v>402</v>
      </c>
      <c r="E16" s="20">
        <f t="shared" si="1"/>
        <v>263</v>
      </c>
      <c r="F16" s="20">
        <f t="shared" si="1"/>
        <v>139</v>
      </c>
      <c r="G16" s="21">
        <f t="shared" si="1"/>
        <v>14584.7</v>
      </c>
      <c r="H16" s="21">
        <f t="shared" si="1"/>
        <v>9098.4499999999989</v>
      </c>
      <c r="I16" s="21">
        <f t="shared" si="1"/>
        <v>5486.25</v>
      </c>
      <c r="J16" s="21">
        <f t="shared" si="1"/>
        <v>534076223.69999999</v>
      </c>
      <c r="K16" s="21">
        <f t="shared" si="1"/>
        <v>490128295.40999997</v>
      </c>
      <c r="L16" s="21">
        <f t="shared" si="1"/>
        <v>4455767.42</v>
      </c>
      <c r="M16" s="21">
        <f t="shared" si="1"/>
        <v>39492160.869999997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21">
        <f t="shared" si="1"/>
        <v>0</v>
      </c>
      <c r="R16" s="21">
        <f t="shared" si="1"/>
        <v>0</v>
      </c>
      <c r="S16" s="21">
        <f t="shared" si="1"/>
        <v>0</v>
      </c>
    </row>
    <row r="17" spans="1:19" ht="18.75" x14ac:dyDescent="0.25">
      <c r="A17" s="13" t="s">
        <v>16</v>
      </c>
      <c r="B17" s="14" t="s">
        <v>17</v>
      </c>
      <c r="C17" s="20">
        <v>782</v>
      </c>
      <c r="D17" s="20">
        <f>E17+F17</f>
        <v>331</v>
      </c>
      <c r="E17" s="20">
        <v>212</v>
      </c>
      <c r="F17" s="20">
        <v>119</v>
      </c>
      <c r="G17" s="21">
        <f>H17+I17</f>
        <v>11857</v>
      </c>
      <c r="H17" s="21">
        <v>7192.15</v>
      </c>
      <c r="I17" s="21">
        <v>4664.8500000000004</v>
      </c>
      <c r="J17" s="21">
        <f>K17+L17+M17</f>
        <v>452516596.44999999</v>
      </c>
      <c r="K17" s="21">
        <v>409384319.76999998</v>
      </c>
      <c r="L17" s="21">
        <v>3721675.63</v>
      </c>
      <c r="M17" s="21">
        <v>39410601.049999997</v>
      </c>
      <c r="N17" s="21">
        <f>O17+P17</f>
        <v>0</v>
      </c>
      <c r="O17" s="21">
        <v>0</v>
      </c>
      <c r="P17" s="21">
        <v>0</v>
      </c>
      <c r="Q17" s="21">
        <f>R17+S17</f>
        <v>0</v>
      </c>
      <c r="R17" s="21">
        <v>0</v>
      </c>
      <c r="S17" s="21">
        <v>0</v>
      </c>
    </row>
    <row r="18" spans="1:19" ht="37.5" x14ac:dyDescent="0.25">
      <c r="A18" s="13" t="s">
        <v>18</v>
      </c>
      <c r="B18" s="14" t="s">
        <v>75</v>
      </c>
      <c r="C18" s="20">
        <v>2</v>
      </c>
      <c r="D18" s="20">
        <f>E18+F18</f>
        <v>1</v>
      </c>
      <c r="E18" s="20">
        <v>0</v>
      </c>
      <c r="F18" s="20">
        <v>1</v>
      </c>
      <c r="G18" s="21">
        <f>H18+I18</f>
        <v>38.200000000000003</v>
      </c>
      <c r="H18" s="21">
        <v>0</v>
      </c>
      <c r="I18" s="21">
        <v>38.200000000000003</v>
      </c>
      <c r="J18" s="21">
        <f>K18+L18+M18</f>
        <v>1018794</v>
      </c>
      <c r="K18" s="21">
        <v>1008606</v>
      </c>
      <c r="L18" s="21">
        <v>9169</v>
      </c>
      <c r="M18" s="21">
        <v>1019</v>
      </c>
      <c r="N18" s="21">
        <f>O18+P18</f>
        <v>0</v>
      </c>
      <c r="O18" s="21">
        <v>0</v>
      </c>
      <c r="P18" s="21">
        <v>0</v>
      </c>
      <c r="Q18" s="21">
        <f>R18+S18</f>
        <v>0</v>
      </c>
      <c r="R18" s="21">
        <v>0</v>
      </c>
      <c r="S18" s="21">
        <v>0</v>
      </c>
    </row>
    <row r="19" spans="1:19" ht="18.75" x14ac:dyDescent="0.25">
      <c r="A19" s="13" t="s">
        <v>19</v>
      </c>
      <c r="B19" s="14" t="s">
        <v>59</v>
      </c>
      <c r="C19" s="20">
        <v>157</v>
      </c>
      <c r="D19" s="20">
        <f>E19+F19</f>
        <v>70</v>
      </c>
      <c r="E19" s="20">
        <v>51</v>
      </c>
      <c r="F19" s="20">
        <v>19</v>
      </c>
      <c r="G19" s="21">
        <f>H19+I19</f>
        <v>2689.5</v>
      </c>
      <c r="H19" s="21">
        <v>1906.3</v>
      </c>
      <c r="I19" s="21">
        <v>783.2</v>
      </c>
      <c r="J19" s="21">
        <f>K19+L19+M19</f>
        <v>80540833.25</v>
      </c>
      <c r="K19" s="21">
        <v>79735369.640000001</v>
      </c>
      <c r="L19" s="21">
        <v>724922.79</v>
      </c>
      <c r="M19" s="21">
        <v>80540.820000000007</v>
      </c>
      <c r="N19" s="21">
        <f>O19+P19</f>
        <v>0</v>
      </c>
      <c r="O19" s="21">
        <v>0</v>
      </c>
      <c r="P19" s="21">
        <v>0</v>
      </c>
      <c r="Q19" s="21">
        <f>R19+S19</f>
        <v>0</v>
      </c>
      <c r="R19" s="21">
        <v>0</v>
      </c>
      <c r="S19" s="21">
        <v>0</v>
      </c>
    </row>
    <row r="20" spans="1:19" ht="18.75" customHeight="1" x14ac:dyDescent="0.25">
      <c r="A20" s="13" t="s">
        <v>20</v>
      </c>
      <c r="B20" s="14" t="s">
        <v>5</v>
      </c>
      <c r="C20" s="20">
        <f t="shared" ref="C20:S20" si="2">SUM(C21:C30)</f>
        <v>465</v>
      </c>
      <c r="D20" s="20">
        <f t="shared" si="2"/>
        <v>235</v>
      </c>
      <c r="E20" s="20">
        <f t="shared" si="2"/>
        <v>118</v>
      </c>
      <c r="F20" s="20">
        <f t="shared" si="2"/>
        <v>117</v>
      </c>
      <c r="G20" s="21">
        <f t="shared" si="2"/>
        <v>9264.880000000001</v>
      </c>
      <c r="H20" s="21">
        <f t="shared" si="2"/>
        <v>4543.96</v>
      </c>
      <c r="I20" s="21">
        <f t="shared" si="2"/>
        <v>4720.9199999999992</v>
      </c>
      <c r="J20" s="21">
        <f t="shared" si="2"/>
        <v>364893319.62</v>
      </c>
      <c r="K20" s="21">
        <f t="shared" si="2"/>
        <v>314708943.62</v>
      </c>
      <c r="L20" s="21">
        <f t="shared" si="2"/>
        <v>48327037.240000002</v>
      </c>
      <c r="M20" s="21">
        <f t="shared" si="2"/>
        <v>1857338.76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  <c r="S20" s="21">
        <f t="shared" si="2"/>
        <v>0</v>
      </c>
    </row>
    <row r="21" spans="1:19" ht="18.75" x14ac:dyDescent="0.25">
      <c r="A21" s="13" t="s">
        <v>21</v>
      </c>
      <c r="B21" s="14" t="s">
        <v>60</v>
      </c>
      <c r="C21" s="20">
        <v>59</v>
      </c>
      <c r="D21" s="20">
        <f t="shared" ref="D21:D30" si="3">E21+F21</f>
        <v>22</v>
      </c>
      <c r="E21" s="20">
        <v>9</v>
      </c>
      <c r="F21" s="20">
        <v>13</v>
      </c>
      <c r="G21" s="21">
        <f t="shared" ref="G21:G30" si="4">H21+I21</f>
        <v>1073.7</v>
      </c>
      <c r="H21" s="21">
        <v>426.7</v>
      </c>
      <c r="I21" s="21">
        <v>647</v>
      </c>
      <c r="J21" s="21">
        <f t="shared" ref="J21:J30" si="5">K21+L21+M21</f>
        <v>34701443.5</v>
      </c>
      <c r="K21" s="21">
        <v>34354470.700000003</v>
      </c>
      <c r="L21" s="21">
        <v>312271.3</v>
      </c>
      <c r="M21" s="21">
        <v>34701.5</v>
      </c>
      <c r="N21" s="21">
        <f t="shared" ref="N21:N30" si="6">O21+P21</f>
        <v>0</v>
      </c>
      <c r="O21" s="21">
        <v>0</v>
      </c>
      <c r="P21" s="21">
        <v>0</v>
      </c>
      <c r="Q21" s="21">
        <f t="shared" ref="Q21:Q30" si="7">R21+S21</f>
        <v>0</v>
      </c>
      <c r="R21" s="21">
        <v>0</v>
      </c>
      <c r="S21" s="21">
        <v>0</v>
      </c>
    </row>
    <row r="22" spans="1:19" ht="18.75" x14ac:dyDescent="0.25">
      <c r="A22" s="13" t="s">
        <v>22</v>
      </c>
      <c r="B22" s="14" t="s">
        <v>61</v>
      </c>
      <c r="C22" s="20">
        <v>156</v>
      </c>
      <c r="D22" s="20">
        <f t="shared" si="3"/>
        <v>87</v>
      </c>
      <c r="E22" s="20">
        <v>54</v>
      </c>
      <c r="F22" s="20">
        <v>33</v>
      </c>
      <c r="G22" s="21">
        <f t="shared" si="4"/>
        <v>3535.5</v>
      </c>
      <c r="H22" s="21">
        <v>2120.5</v>
      </c>
      <c r="I22" s="21">
        <v>1415</v>
      </c>
      <c r="J22" s="21">
        <f t="shared" si="5"/>
        <v>145088189.26000002</v>
      </c>
      <c r="K22" s="21">
        <v>122166612.2</v>
      </c>
      <c r="L22" s="21">
        <v>22776443.469999999</v>
      </c>
      <c r="M22" s="21">
        <v>145133.59</v>
      </c>
      <c r="N22" s="21">
        <f t="shared" si="6"/>
        <v>0</v>
      </c>
      <c r="O22" s="21">
        <v>0</v>
      </c>
      <c r="P22" s="21">
        <v>0</v>
      </c>
      <c r="Q22" s="21">
        <f t="shared" si="7"/>
        <v>0</v>
      </c>
      <c r="R22" s="21">
        <v>0</v>
      </c>
      <c r="S22" s="21">
        <v>0</v>
      </c>
    </row>
    <row r="23" spans="1:19" ht="37.5" x14ac:dyDescent="0.25">
      <c r="A23" s="13" t="s">
        <v>23</v>
      </c>
      <c r="B23" s="14" t="s">
        <v>67</v>
      </c>
      <c r="C23" s="20">
        <v>38</v>
      </c>
      <c r="D23" s="20">
        <f t="shared" si="3"/>
        <v>16</v>
      </c>
      <c r="E23" s="20">
        <v>11</v>
      </c>
      <c r="F23" s="20">
        <v>5</v>
      </c>
      <c r="G23" s="21">
        <f t="shared" si="4"/>
        <v>885.5</v>
      </c>
      <c r="H23" s="21">
        <v>608.79999999999995</v>
      </c>
      <c r="I23" s="21">
        <v>276.7</v>
      </c>
      <c r="J23" s="21">
        <f t="shared" si="5"/>
        <v>30022380.560000002</v>
      </c>
      <c r="K23" s="21">
        <v>29722162.800000001</v>
      </c>
      <c r="L23" s="21">
        <v>270195.34000000003</v>
      </c>
      <c r="M23" s="21">
        <v>30022.42</v>
      </c>
      <c r="N23" s="21">
        <f t="shared" si="6"/>
        <v>0</v>
      </c>
      <c r="O23" s="21">
        <v>0</v>
      </c>
      <c r="P23" s="21">
        <v>0</v>
      </c>
      <c r="Q23" s="21">
        <f t="shared" si="7"/>
        <v>0</v>
      </c>
      <c r="R23" s="21">
        <v>0</v>
      </c>
      <c r="S23" s="21">
        <v>0</v>
      </c>
    </row>
    <row r="24" spans="1:19" ht="37.5" x14ac:dyDescent="0.25">
      <c r="A24" s="13" t="s">
        <v>24</v>
      </c>
      <c r="B24" s="14" t="s">
        <v>68</v>
      </c>
      <c r="C24" s="20">
        <v>8</v>
      </c>
      <c r="D24" s="20">
        <f t="shared" si="3"/>
        <v>4</v>
      </c>
      <c r="E24" s="20">
        <v>2</v>
      </c>
      <c r="F24" s="20">
        <v>2</v>
      </c>
      <c r="G24" s="21">
        <f t="shared" si="4"/>
        <v>140.1</v>
      </c>
      <c r="H24" s="21">
        <v>77.099999999999994</v>
      </c>
      <c r="I24" s="21">
        <v>63</v>
      </c>
      <c r="J24" s="21">
        <f t="shared" si="5"/>
        <v>4923490.63</v>
      </c>
      <c r="K24" s="21">
        <v>4874264.62</v>
      </c>
      <c r="L24" s="21">
        <v>44302.47</v>
      </c>
      <c r="M24" s="21">
        <v>4923.54</v>
      </c>
      <c r="N24" s="21">
        <f t="shared" si="6"/>
        <v>0</v>
      </c>
      <c r="O24" s="21">
        <v>0</v>
      </c>
      <c r="P24" s="21">
        <v>0</v>
      </c>
      <c r="Q24" s="21">
        <f t="shared" si="7"/>
        <v>0</v>
      </c>
      <c r="R24" s="21">
        <v>0</v>
      </c>
      <c r="S24" s="21">
        <v>0</v>
      </c>
    </row>
    <row r="25" spans="1:19" ht="37.5" x14ac:dyDescent="0.25">
      <c r="A25" s="13" t="s">
        <v>25</v>
      </c>
      <c r="B25" s="14" t="s">
        <v>76</v>
      </c>
      <c r="C25" s="20">
        <v>7</v>
      </c>
      <c r="D25" s="20">
        <f t="shared" si="3"/>
        <v>7</v>
      </c>
      <c r="E25" s="20">
        <v>6</v>
      </c>
      <c r="F25" s="20">
        <v>1</v>
      </c>
      <c r="G25" s="21">
        <f t="shared" si="4"/>
        <v>195</v>
      </c>
      <c r="H25" s="21">
        <v>164.8</v>
      </c>
      <c r="I25" s="21">
        <v>30.2</v>
      </c>
      <c r="J25" s="21">
        <f t="shared" si="5"/>
        <v>6804779.0000000009</v>
      </c>
      <c r="K25" s="21">
        <v>6736730.8700000001</v>
      </c>
      <c r="L25" s="21">
        <v>61242.65</v>
      </c>
      <c r="M25" s="21">
        <v>6805.48</v>
      </c>
      <c r="N25" s="21">
        <f t="shared" si="6"/>
        <v>0</v>
      </c>
      <c r="O25" s="21">
        <v>0</v>
      </c>
      <c r="P25" s="21">
        <v>0</v>
      </c>
      <c r="Q25" s="21">
        <f t="shared" si="7"/>
        <v>0</v>
      </c>
      <c r="R25" s="21">
        <v>0</v>
      </c>
      <c r="S25" s="21">
        <v>0</v>
      </c>
    </row>
    <row r="26" spans="1:19" ht="18.75" x14ac:dyDescent="0.25">
      <c r="A26" s="13" t="s">
        <v>26</v>
      </c>
      <c r="B26" s="14" t="s">
        <v>62</v>
      </c>
      <c r="C26" s="20">
        <v>44</v>
      </c>
      <c r="D26" s="20">
        <f t="shared" si="3"/>
        <v>30</v>
      </c>
      <c r="E26" s="20">
        <v>7</v>
      </c>
      <c r="F26" s="20">
        <v>23</v>
      </c>
      <c r="G26" s="21">
        <f t="shared" si="4"/>
        <v>1175.3800000000001</v>
      </c>
      <c r="H26" s="21">
        <v>269.89999999999998</v>
      </c>
      <c r="I26" s="21">
        <v>905.48</v>
      </c>
      <c r="J26" s="21">
        <f t="shared" si="5"/>
        <v>57390443.949999996</v>
      </c>
      <c r="K26" s="21">
        <v>40764986.979999997</v>
      </c>
      <c r="L26" s="21">
        <v>15758202.029999999</v>
      </c>
      <c r="M26" s="21">
        <v>867254.94</v>
      </c>
      <c r="N26" s="21">
        <f t="shared" si="6"/>
        <v>0</v>
      </c>
      <c r="O26" s="21">
        <v>0</v>
      </c>
      <c r="P26" s="21">
        <v>0</v>
      </c>
      <c r="Q26" s="21">
        <f t="shared" si="7"/>
        <v>0</v>
      </c>
      <c r="R26" s="21">
        <v>0</v>
      </c>
      <c r="S26" s="21">
        <v>0</v>
      </c>
    </row>
    <row r="27" spans="1:19" ht="18.75" x14ac:dyDescent="0.25">
      <c r="A27" s="13" t="s">
        <v>27</v>
      </c>
      <c r="B27" s="14" t="s">
        <v>69</v>
      </c>
      <c r="C27" s="20">
        <v>18</v>
      </c>
      <c r="D27" s="20">
        <f t="shared" si="3"/>
        <v>14</v>
      </c>
      <c r="E27" s="20">
        <v>14</v>
      </c>
      <c r="F27" s="20">
        <v>0</v>
      </c>
      <c r="G27" s="21">
        <f t="shared" si="4"/>
        <v>394.6</v>
      </c>
      <c r="H27" s="21">
        <v>394.6</v>
      </c>
      <c r="I27" s="21">
        <v>0</v>
      </c>
      <c r="J27" s="21">
        <f t="shared" si="5"/>
        <v>12633607</v>
      </c>
      <c r="K27" s="21">
        <v>12507308.5</v>
      </c>
      <c r="L27" s="21">
        <v>113664.63</v>
      </c>
      <c r="M27" s="21">
        <v>12633.87</v>
      </c>
      <c r="N27" s="21">
        <f t="shared" si="6"/>
        <v>0</v>
      </c>
      <c r="O27" s="21">
        <v>0</v>
      </c>
      <c r="P27" s="21">
        <v>0</v>
      </c>
      <c r="Q27" s="21">
        <f t="shared" si="7"/>
        <v>0</v>
      </c>
      <c r="R27" s="21">
        <v>0</v>
      </c>
      <c r="S27" s="21">
        <v>0</v>
      </c>
    </row>
    <row r="28" spans="1:19" ht="37.5" x14ac:dyDescent="0.25">
      <c r="A28" s="13" t="s">
        <v>28</v>
      </c>
      <c r="B28" s="14" t="s">
        <v>101</v>
      </c>
      <c r="C28" s="20">
        <v>15</v>
      </c>
      <c r="D28" s="20">
        <f t="shared" si="3"/>
        <v>6</v>
      </c>
      <c r="E28" s="20">
        <v>3</v>
      </c>
      <c r="F28" s="20">
        <v>3</v>
      </c>
      <c r="G28" s="21">
        <f t="shared" si="4"/>
        <v>196.10000000000002</v>
      </c>
      <c r="H28" s="21">
        <v>100.7</v>
      </c>
      <c r="I28" s="21">
        <v>95.4</v>
      </c>
      <c r="J28" s="21">
        <f t="shared" si="5"/>
        <v>6683656.96</v>
      </c>
      <c r="K28" s="21">
        <v>6517820.3799999999</v>
      </c>
      <c r="L28" s="21">
        <v>59252.92</v>
      </c>
      <c r="M28" s="21">
        <v>106583.66</v>
      </c>
      <c r="N28" s="21">
        <f t="shared" si="6"/>
        <v>0</v>
      </c>
      <c r="O28" s="21">
        <v>0</v>
      </c>
      <c r="P28" s="21">
        <v>0</v>
      </c>
      <c r="Q28" s="21">
        <f t="shared" si="7"/>
        <v>0</v>
      </c>
      <c r="R28" s="21">
        <v>0</v>
      </c>
      <c r="S28" s="21">
        <v>0</v>
      </c>
    </row>
    <row r="29" spans="1:19" ht="37.5" x14ac:dyDescent="0.25">
      <c r="A29" s="13" t="s">
        <v>29</v>
      </c>
      <c r="B29" s="14" t="s">
        <v>118</v>
      </c>
      <c r="C29" s="20">
        <v>80</v>
      </c>
      <c r="D29" s="20">
        <f t="shared" si="3"/>
        <v>37</v>
      </c>
      <c r="E29" s="20">
        <v>4</v>
      </c>
      <c r="F29" s="20">
        <v>33</v>
      </c>
      <c r="G29" s="21">
        <f t="shared" si="4"/>
        <v>1271.6000000000001</v>
      </c>
      <c r="H29" s="21">
        <v>127.66</v>
      </c>
      <c r="I29" s="21">
        <v>1143.94</v>
      </c>
      <c r="J29" s="21">
        <f t="shared" si="5"/>
        <v>53462191.630000003</v>
      </c>
      <c r="K29" s="21">
        <v>44151880.82</v>
      </c>
      <c r="L29" s="21">
        <v>8814074.1099999994</v>
      </c>
      <c r="M29" s="21">
        <v>496236.7</v>
      </c>
      <c r="N29" s="21">
        <f t="shared" si="6"/>
        <v>0</v>
      </c>
      <c r="O29" s="21">
        <v>0</v>
      </c>
      <c r="P29" s="21">
        <v>0</v>
      </c>
      <c r="Q29" s="21">
        <f t="shared" si="7"/>
        <v>0</v>
      </c>
      <c r="R29" s="21">
        <v>0</v>
      </c>
      <c r="S29" s="21">
        <v>0</v>
      </c>
    </row>
    <row r="30" spans="1:19" ht="42" customHeight="1" x14ac:dyDescent="0.25">
      <c r="A30" s="13" t="s">
        <v>70</v>
      </c>
      <c r="B30" s="14" t="s">
        <v>77</v>
      </c>
      <c r="C30" s="20">
        <v>40</v>
      </c>
      <c r="D30" s="20">
        <f t="shared" si="3"/>
        <v>12</v>
      </c>
      <c r="E30" s="20">
        <v>8</v>
      </c>
      <c r="F30" s="20">
        <v>4</v>
      </c>
      <c r="G30" s="21">
        <f t="shared" si="4"/>
        <v>397.4</v>
      </c>
      <c r="H30" s="21">
        <v>253.2</v>
      </c>
      <c r="I30" s="21">
        <v>144.19999999999999</v>
      </c>
      <c r="J30" s="21">
        <f t="shared" si="5"/>
        <v>13183137.130000001</v>
      </c>
      <c r="K30" s="21">
        <v>12912705.75</v>
      </c>
      <c r="L30" s="21">
        <v>117388.32</v>
      </c>
      <c r="M30" s="21">
        <v>153043.06</v>
      </c>
      <c r="N30" s="21">
        <f t="shared" si="6"/>
        <v>0</v>
      </c>
      <c r="O30" s="21">
        <v>0</v>
      </c>
      <c r="P30" s="21">
        <v>0</v>
      </c>
      <c r="Q30" s="21">
        <f t="shared" si="7"/>
        <v>0</v>
      </c>
      <c r="R30" s="21">
        <v>0</v>
      </c>
      <c r="S30" s="21">
        <v>0</v>
      </c>
    </row>
    <row r="31" spans="1:19" ht="18.75" x14ac:dyDescent="0.25">
      <c r="A31" s="13" t="s">
        <v>30</v>
      </c>
      <c r="B31" s="14" t="s">
        <v>6</v>
      </c>
      <c r="C31" s="20">
        <f t="shared" ref="C31:S31" si="8">SUM(C32:C40)</f>
        <v>1456</v>
      </c>
      <c r="D31" s="20">
        <f t="shared" si="8"/>
        <v>617</v>
      </c>
      <c r="E31" s="20">
        <f t="shared" si="8"/>
        <v>367</v>
      </c>
      <c r="F31" s="20">
        <f t="shared" si="8"/>
        <v>250</v>
      </c>
      <c r="G31" s="21">
        <f t="shared" si="8"/>
        <v>22671.88</v>
      </c>
      <c r="H31" s="21">
        <f t="shared" si="8"/>
        <v>13223.48</v>
      </c>
      <c r="I31" s="21">
        <f t="shared" si="8"/>
        <v>9448.4</v>
      </c>
      <c r="J31" s="21">
        <f t="shared" si="8"/>
        <v>838423236.04000008</v>
      </c>
      <c r="K31" s="21">
        <f t="shared" si="8"/>
        <v>804708916.20000005</v>
      </c>
      <c r="L31" s="21">
        <f t="shared" si="8"/>
        <v>32875914.180000007</v>
      </c>
      <c r="M31" s="21">
        <f t="shared" si="8"/>
        <v>838405.66</v>
      </c>
      <c r="N31" s="21">
        <f t="shared" si="8"/>
        <v>0</v>
      </c>
      <c r="O31" s="21">
        <f t="shared" si="8"/>
        <v>0</v>
      </c>
      <c r="P31" s="21">
        <f t="shared" si="8"/>
        <v>0</v>
      </c>
      <c r="Q31" s="21">
        <f t="shared" si="8"/>
        <v>0</v>
      </c>
      <c r="R31" s="21">
        <f t="shared" si="8"/>
        <v>0</v>
      </c>
      <c r="S31" s="21">
        <f t="shared" si="8"/>
        <v>0</v>
      </c>
    </row>
    <row r="32" spans="1:19" ht="37.5" x14ac:dyDescent="0.25">
      <c r="A32" s="13" t="s">
        <v>31</v>
      </c>
      <c r="B32" s="14" t="s">
        <v>102</v>
      </c>
      <c r="C32" s="20">
        <v>27</v>
      </c>
      <c r="D32" s="20">
        <f t="shared" ref="D32:D40" si="9">E32+F32</f>
        <v>17</v>
      </c>
      <c r="E32" s="20">
        <v>3</v>
      </c>
      <c r="F32" s="20">
        <v>14</v>
      </c>
      <c r="G32" s="21">
        <f t="shared" ref="G32:G40" si="10">H32+I32</f>
        <v>508.5</v>
      </c>
      <c r="H32" s="21">
        <v>107</v>
      </c>
      <c r="I32" s="21">
        <v>401.5</v>
      </c>
      <c r="J32" s="21">
        <f t="shared" ref="J32:J40" si="11">K32+L32+M32</f>
        <v>18525163.499999996</v>
      </c>
      <c r="K32" s="21">
        <v>18339911.899999999</v>
      </c>
      <c r="L32" s="21">
        <v>166726.39999999999</v>
      </c>
      <c r="M32" s="21">
        <v>18525.2</v>
      </c>
      <c r="N32" s="21">
        <f t="shared" ref="N32:N40" si="12">O32+P32</f>
        <v>0</v>
      </c>
      <c r="O32" s="21">
        <v>0</v>
      </c>
      <c r="P32" s="21">
        <v>0</v>
      </c>
      <c r="Q32" s="21">
        <f t="shared" ref="Q32:Q40" si="13">R32+S32</f>
        <v>0</v>
      </c>
      <c r="R32" s="21">
        <v>0</v>
      </c>
      <c r="S32" s="21">
        <v>0</v>
      </c>
    </row>
    <row r="33" spans="1:19" ht="37.5" x14ac:dyDescent="0.25">
      <c r="A33" s="13" t="s">
        <v>32</v>
      </c>
      <c r="B33" s="14" t="s">
        <v>78</v>
      </c>
      <c r="C33" s="20">
        <v>81</v>
      </c>
      <c r="D33" s="20">
        <f>E33+F33</f>
        <v>30</v>
      </c>
      <c r="E33" s="20">
        <v>0</v>
      </c>
      <c r="F33" s="20">
        <v>30</v>
      </c>
      <c r="G33" s="21">
        <f t="shared" si="10"/>
        <v>1249.5</v>
      </c>
      <c r="H33" s="21">
        <v>0</v>
      </c>
      <c r="I33" s="21">
        <v>1249.5</v>
      </c>
      <c r="J33" s="21">
        <f t="shared" si="11"/>
        <v>38043965.640000001</v>
      </c>
      <c r="K33" s="21">
        <v>37663547.359999999</v>
      </c>
      <c r="L33" s="21">
        <v>342392.58</v>
      </c>
      <c r="M33" s="21">
        <v>38025.699999999997</v>
      </c>
      <c r="N33" s="21">
        <f t="shared" si="12"/>
        <v>0</v>
      </c>
      <c r="O33" s="21">
        <v>0</v>
      </c>
      <c r="P33" s="21">
        <v>0</v>
      </c>
      <c r="Q33" s="21">
        <f t="shared" si="13"/>
        <v>0</v>
      </c>
      <c r="R33" s="21">
        <v>0</v>
      </c>
      <c r="S33" s="21">
        <v>0</v>
      </c>
    </row>
    <row r="34" spans="1:19" ht="41.25" customHeight="1" x14ac:dyDescent="0.25">
      <c r="A34" s="13" t="s">
        <v>33</v>
      </c>
      <c r="B34" s="14" t="s">
        <v>87</v>
      </c>
      <c r="C34" s="20">
        <v>76</v>
      </c>
      <c r="D34" s="20">
        <f t="shared" si="9"/>
        <v>33</v>
      </c>
      <c r="E34" s="20">
        <v>24</v>
      </c>
      <c r="F34" s="20">
        <v>9</v>
      </c>
      <c r="G34" s="21">
        <f t="shared" si="10"/>
        <v>1363</v>
      </c>
      <c r="H34" s="21">
        <v>1055.5</v>
      </c>
      <c r="I34" s="21">
        <v>307.5</v>
      </c>
      <c r="J34" s="21">
        <f t="shared" si="11"/>
        <v>49655453</v>
      </c>
      <c r="K34" s="21">
        <v>49158898</v>
      </c>
      <c r="L34" s="21">
        <v>446900</v>
      </c>
      <c r="M34" s="21">
        <v>49655</v>
      </c>
      <c r="N34" s="21">
        <f t="shared" si="12"/>
        <v>0</v>
      </c>
      <c r="O34" s="21">
        <v>0</v>
      </c>
      <c r="P34" s="21">
        <v>0</v>
      </c>
      <c r="Q34" s="21">
        <f t="shared" si="13"/>
        <v>0</v>
      </c>
      <c r="R34" s="21">
        <v>0</v>
      </c>
      <c r="S34" s="21">
        <v>0</v>
      </c>
    </row>
    <row r="35" spans="1:19" ht="24" customHeight="1" x14ac:dyDescent="0.25">
      <c r="A35" s="13" t="s">
        <v>34</v>
      </c>
      <c r="B35" s="14" t="s">
        <v>17</v>
      </c>
      <c r="C35" s="20">
        <v>1074</v>
      </c>
      <c r="D35" s="20">
        <f t="shared" si="9"/>
        <v>447</v>
      </c>
      <c r="E35" s="20">
        <v>290</v>
      </c>
      <c r="F35" s="20">
        <v>157</v>
      </c>
      <c r="G35" s="21">
        <f t="shared" si="10"/>
        <v>16420.78</v>
      </c>
      <c r="H35" s="21">
        <v>10268.48</v>
      </c>
      <c r="I35" s="21">
        <v>6152.3</v>
      </c>
      <c r="J35" s="21">
        <f t="shared" si="11"/>
        <v>623775495.30000007</v>
      </c>
      <c r="K35" s="21">
        <v>592207511.70000005</v>
      </c>
      <c r="L35" s="21">
        <v>30944208.100000001</v>
      </c>
      <c r="M35" s="21">
        <v>623775.5</v>
      </c>
      <c r="N35" s="21">
        <f t="shared" si="12"/>
        <v>0</v>
      </c>
      <c r="O35" s="21">
        <v>0</v>
      </c>
      <c r="P35" s="21">
        <v>0</v>
      </c>
      <c r="Q35" s="21">
        <f t="shared" si="13"/>
        <v>0</v>
      </c>
      <c r="R35" s="21">
        <v>0</v>
      </c>
      <c r="S35" s="21">
        <v>0</v>
      </c>
    </row>
    <row r="36" spans="1:19" ht="24.75" customHeight="1" x14ac:dyDescent="0.25">
      <c r="A36" s="13" t="s">
        <v>35</v>
      </c>
      <c r="B36" s="14" t="s">
        <v>64</v>
      </c>
      <c r="C36" s="20">
        <v>63</v>
      </c>
      <c r="D36" s="20">
        <f t="shared" si="9"/>
        <v>29</v>
      </c>
      <c r="E36" s="20">
        <v>17</v>
      </c>
      <c r="F36" s="20">
        <v>12</v>
      </c>
      <c r="G36" s="21">
        <f t="shared" si="10"/>
        <v>1098.5</v>
      </c>
      <c r="H36" s="21">
        <v>629.79999999999995</v>
      </c>
      <c r="I36" s="21">
        <v>468.7</v>
      </c>
      <c r="J36" s="21">
        <f t="shared" si="11"/>
        <v>40019453.5</v>
      </c>
      <c r="K36" s="21">
        <v>39619247.840000004</v>
      </c>
      <c r="L36" s="21">
        <v>360186.19</v>
      </c>
      <c r="M36" s="21">
        <v>40019.47</v>
      </c>
      <c r="N36" s="21">
        <f t="shared" si="12"/>
        <v>0</v>
      </c>
      <c r="O36" s="21">
        <v>0</v>
      </c>
      <c r="P36" s="21">
        <v>0</v>
      </c>
      <c r="Q36" s="21">
        <f t="shared" si="13"/>
        <v>0</v>
      </c>
      <c r="R36" s="21">
        <v>0</v>
      </c>
      <c r="S36" s="21">
        <v>0</v>
      </c>
    </row>
    <row r="37" spans="1:19" ht="41.25" customHeight="1" x14ac:dyDescent="0.25">
      <c r="A37" s="13" t="s">
        <v>36</v>
      </c>
      <c r="B37" s="14" t="s">
        <v>68</v>
      </c>
      <c r="C37" s="20">
        <v>8</v>
      </c>
      <c r="D37" s="20">
        <f t="shared" si="9"/>
        <v>6</v>
      </c>
      <c r="E37" s="20">
        <v>0</v>
      </c>
      <c r="F37" s="20">
        <v>6</v>
      </c>
      <c r="G37" s="21">
        <f t="shared" si="10"/>
        <v>153.69999999999999</v>
      </c>
      <c r="H37" s="21">
        <v>0</v>
      </c>
      <c r="I37" s="21">
        <v>153.69999999999999</v>
      </c>
      <c r="J37" s="21">
        <f t="shared" si="11"/>
        <v>5264289.75</v>
      </c>
      <c r="K37" s="21">
        <v>5211646.6900000004</v>
      </c>
      <c r="L37" s="21">
        <v>47378.39</v>
      </c>
      <c r="M37" s="21">
        <v>5264.67</v>
      </c>
      <c r="N37" s="21">
        <f t="shared" si="12"/>
        <v>0</v>
      </c>
      <c r="O37" s="21">
        <v>0</v>
      </c>
      <c r="P37" s="21">
        <v>0</v>
      </c>
      <c r="Q37" s="21">
        <f t="shared" si="13"/>
        <v>0</v>
      </c>
      <c r="R37" s="21">
        <v>0</v>
      </c>
      <c r="S37" s="21">
        <v>0</v>
      </c>
    </row>
    <row r="38" spans="1:19" ht="39.75" customHeight="1" x14ac:dyDescent="0.25">
      <c r="A38" s="13" t="s">
        <v>103</v>
      </c>
      <c r="B38" s="14" t="s">
        <v>63</v>
      </c>
      <c r="C38" s="20">
        <v>43</v>
      </c>
      <c r="D38" s="20">
        <f t="shared" si="9"/>
        <v>20</v>
      </c>
      <c r="E38" s="20">
        <v>10</v>
      </c>
      <c r="F38" s="20">
        <v>10</v>
      </c>
      <c r="G38" s="21">
        <f t="shared" si="10"/>
        <v>739.2</v>
      </c>
      <c r="H38" s="21">
        <v>392.9</v>
      </c>
      <c r="I38" s="21">
        <v>346.3</v>
      </c>
      <c r="J38" s="21">
        <f t="shared" si="11"/>
        <v>24118918.399999999</v>
      </c>
      <c r="K38" s="21">
        <v>23877748.789999999</v>
      </c>
      <c r="L38" s="21">
        <v>217050.28</v>
      </c>
      <c r="M38" s="21">
        <v>24119.33</v>
      </c>
      <c r="N38" s="21">
        <f t="shared" si="12"/>
        <v>0</v>
      </c>
      <c r="O38" s="21">
        <v>0</v>
      </c>
      <c r="P38" s="21">
        <v>0</v>
      </c>
      <c r="Q38" s="21">
        <f t="shared" si="13"/>
        <v>0</v>
      </c>
      <c r="R38" s="21">
        <v>0</v>
      </c>
      <c r="S38" s="21">
        <v>0</v>
      </c>
    </row>
    <row r="39" spans="1:19" ht="18.75" x14ac:dyDescent="0.25">
      <c r="A39" s="13" t="s">
        <v>104</v>
      </c>
      <c r="B39" s="14" t="s">
        <v>59</v>
      </c>
      <c r="C39" s="20">
        <v>27</v>
      </c>
      <c r="D39" s="20">
        <f t="shared" si="9"/>
        <v>11</v>
      </c>
      <c r="E39" s="20">
        <v>9</v>
      </c>
      <c r="F39" s="20">
        <v>2</v>
      </c>
      <c r="G39" s="21">
        <f t="shared" si="10"/>
        <v>443.7</v>
      </c>
      <c r="H39" s="21">
        <v>370.7</v>
      </c>
      <c r="I39" s="21">
        <v>73</v>
      </c>
      <c r="J39" s="21">
        <f t="shared" si="11"/>
        <v>15166980.5</v>
      </c>
      <c r="K39" s="21">
        <v>15015329.4</v>
      </c>
      <c r="L39" s="21">
        <v>136484.07</v>
      </c>
      <c r="M39" s="21">
        <v>15167.03</v>
      </c>
      <c r="N39" s="21">
        <f t="shared" si="12"/>
        <v>0</v>
      </c>
      <c r="O39" s="21">
        <v>0</v>
      </c>
      <c r="P39" s="21">
        <v>0</v>
      </c>
      <c r="Q39" s="21">
        <f t="shared" si="13"/>
        <v>0</v>
      </c>
      <c r="R39" s="21">
        <v>0</v>
      </c>
      <c r="S39" s="21">
        <v>0</v>
      </c>
    </row>
    <row r="40" spans="1:19" ht="39.75" customHeight="1" x14ac:dyDescent="0.25">
      <c r="A40" s="13" t="s">
        <v>105</v>
      </c>
      <c r="B40" s="14" t="s">
        <v>79</v>
      </c>
      <c r="C40" s="20">
        <v>57</v>
      </c>
      <c r="D40" s="20">
        <f t="shared" si="9"/>
        <v>24</v>
      </c>
      <c r="E40" s="20">
        <v>14</v>
      </c>
      <c r="F40" s="20">
        <v>10</v>
      </c>
      <c r="G40" s="21">
        <f t="shared" si="10"/>
        <v>695</v>
      </c>
      <c r="H40" s="21">
        <v>399.1</v>
      </c>
      <c r="I40" s="21">
        <v>295.89999999999998</v>
      </c>
      <c r="J40" s="21">
        <f t="shared" si="11"/>
        <v>23853516.450000003</v>
      </c>
      <c r="K40" s="21">
        <v>23615074.52</v>
      </c>
      <c r="L40" s="21">
        <v>214588.17</v>
      </c>
      <c r="M40" s="21">
        <v>23853.759999999998</v>
      </c>
      <c r="N40" s="21">
        <f t="shared" si="12"/>
        <v>0</v>
      </c>
      <c r="O40" s="21">
        <v>0</v>
      </c>
      <c r="P40" s="21">
        <v>0</v>
      </c>
      <c r="Q40" s="21">
        <f t="shared" si="13"/>
        <v>0</v>
      </c>
      <c r="R40" s="21">
        <v>0</v>
      </c>
      <c r="S40" s="21">
        <v>0</v>
      </c>
    </row>
    <row r="41" spans="1:19" ht="24" customHeight="1" x14ac:dyDescent="0.25">
      <c r="A41" s="13" t="s">
        <v>37</v>
      </c>
      <c r="B41" s="14" t="s">
        <v>7</v>
      </c>
      <c r="C41" s="20">
        <f t="shared" ref="C41:S41" si="14">SUM(C42:C47)</f>
        <v>867</v>
      </c>
      <c r="D41" s="20">
        <f t="shared" si="14"/>
        <v>417</v>
      </c>
      <c r="E41" s="20">
        <f t="shared" si="14"/>
        <v>213</v>
      </c>
      <c r="F41" s="20">
        <f t="shared" si="14"/>
        <v>204</v>
      </c>
      <c r="G41" s="21">
        <f t="shared" si="14"/>
        <v>14486.819999999998</v>
      </c>
      <c r="H41" s="21">
        <f t="shared" si="14"/>
        <v>7266.3499999999995</v>
      </c>
      <c r="I41" s="21">
        <f t="shared" si="14"/>
        <v>7220.47</v>
      </c>
      <c r="J41" s="21">
        <f t="shared" si="14"/>
        <v>532193759.10000002</v>
      </c>
      <c r="K41" s="21">
        <f t="shared" si="14"/>
        <v>526871862.10000002</v>
      </c>
      <c r="L41" s="21">
        <f t="shared" si="14"/>
        <v>4789703.1000000006</v>
      </c>
      <c r="M41" s="21">
        <f t="shared" si="14"/>
        <v>532193.9</v>
      </c>
      <c r="N41" s="21">
        <f t="shared" si="14"/>
        <v>0</v>
      </c>
      <c r="O41" s="21">
        <f t="shared" si="14"/>
        <v>0</v>
      </c>
      <c r="P41" s="21">
        <f t="shared" si="14"/>
        <v>0</v>
      </c>
      <c r="Q41" s="21">
        <f t="shared" si="14"/>
        <v>0</v>
      </c>
      <c r="R41" s="21">
        <f t="shared" si="14"/>
        <v>0</v>
      </c>
      <c r="S41" s="21">
        <f t="shared" si="14"/>
        <v>0</v>
      </c>
    </row>
    <row r="42" spans="1:19" ht="27" customHeight="1" x14ac:dyDescent="0.25">
      <c r="A42" s="13" t="s">
        <v>38</v>
      </c>
      <c r="B42" s="14" t="s">
        <v>17</v>
      </c>
      <c r="C42" s="20">
        <v>638</v>
      </c>
      <c r="D42" s="20">
        <f t="shared" ref="D42:D47" si="15">E42+F42</f>
        <v>299</v>
      </c>
      <c r="E42" s="20">
        <v>170</v>
      </c>
      <c r="F42" s="20">
        <v>129</v>
      </c>
      <c r="G42" s="21">
        <f t="shared" ref="G42:G47" si="16">H42+I42</f>
        <v>10451.48</v>
      </c>
      <c r="H42" s="21">
        <v>5852.58</v>
      </c>
      <c r="I42" s="21">
        <v>4598.8999999999996</v>
      </c>
      <c r="J42" s="21">
        <f t="shared" ref="J42:J47" si="17">K42+L42+M42</f>
        <v>383949854.39999998</v>
      </c>
      <c r="K42" s="21">
        <v>380110355.80000001</v>
      </c>
      <c r="L42" s="21">
        <v>3455548.7</v>
      </c>
      <c r="M42" s="21">
        <v>383949.9</v>
      </c>
      <c r="N42" s="21">
        <f t="shared" ref="N42:N47" si="18">O42+P42</f>
        <v>0</v>
      </c>
      <c r="O42" s="21">
        <v>0</v>
      </c>
      <c r="P42" s="21">
        <v>0</v>
      </c>
      <c r="Q42" s="21">
        <f t="shared" ref="Q42:Q47" si="19">R42+S42</f>
        <v>0</v>
      </c>
      <c r="R42" s="21">
        <v>0</v>
      </c>
      <c r="S42" s="21">
        <v>0</v>
      </c>
    </row>
    <row r="43" spans="1:19" ht="37.5" x14ac:dyDescent="0.25">
      <c r="A43" s="13" t="s">
        <v>39</v>
      </c>
      <c r="B43" s="14" t="s">
        <v>86</v>
      </c>
      <c r="C43" s="20">
        <v>11</v>
      </c>
      <c r="D43" s="20">
        <f t="shared" si="15"/>
        <v>8</v>
      </c>
      <c r="E43" s="20">
        <v>0</v>
      </c>
      <c r="F43" s="20">
        <v>8</v>
      </c>
      <c r="G43" s="21">
        <f t="shared" si="16"/>
        <v>244.8</v>
      </c>
      <c r="H43" s="21">
        <v>0</v>
      </c>
      <c r="I43" s="21">
        <v>244.8</v>
      </c>
      <c r="J43" s="21">
        <f t="shared" si="17"/>
        <v>8993073.1999999993</v>
      </c>
      <c r="K43" s="21">
        <v>8903142.5</v>
      </c>
      <c r="L43" s="21">
        <v>80937.600000000006</v>
      </c>
      <c r="M43" s="21">
        <v>8993.1</v>
      </c>
      <c r="N43" s="21">
        <f t="shared" si="18"/>
        <v>0</v>
      </c>
      <c r="O43" s="21">
        <v>0</v>
      </c>
      <c r="P43" s="21">
        <v>0</v>
      </c>
      <c r="Q43" s="21">
        <f t="shared" si="19"/>
        <v>0</v>
      </c>
      <c r="R43" s="21">
        <v>0</v>
      </c>
      <c r="S43" s="21">
        <v>0</v>
      </c>
    </row>
    <row r="44" spans="1:19" ht="37.5" x14ac:dyDescent="0.25">
      <c r="A44" s="13" t="s">
        <v>40</v>
      </c>
      <c r="B44" s="14" t="s">
        <v>118</v>
      </c>
      <c r="C44" s="20">
        <v>96</v>
      </c>
      <c r="D44" s="20">
        <f t="shared" si="15"/>
        <v>46</v>
      </c>
      <c r="E44" s="20">
        <v>11</v>
      </c>
      <c r="F44" s="20">
        <v>35</v>
      </c>
      <c r="G44" s="21">
        <f t="shared" si="16"/>
        <v>1699.64</v>
      </c>
      <c r="H44" s="21">
        <v>404.17</v>
      </c>
      <c r="I44" s="21">
        <v>1295.47</v>
      </c>
      <c r="J44" s="21">
        <f t="shared" si="17"/>
        <v>62438671.900000006</v>
      </c>
      <c r="K44" s="21">
        <v>61814310.200000003</v>
      </c>
      <c r="L44" s="21">
        <v>561923</v>
      </c>
      <c r="M44" s="21">
        <v>62438.7</v>
      </c>
      <c r="N44" s="21">
        <f t="shared" si="18"/>
        <v>0</v>
      </c>
      <c r="O44" s="21">
        <v>0</v>
      </c>
      <c r="P44" s="21">
        <v>0</v>
      </c>
      <c r="Q44" s="21">
        <f t="shared" si="19"/>
        <v>0</v>
      </c>
      <c r="R44" s="21">
        <v>0</v>
      </c>
      <c r="S44" s="21">
        <v>0</v>
      </c>
    </row>
    <row r="45" spans="1:19" ht="37.5" x14ac:dyDescent="0.25">
      <c r="A45" s="13" t="s">
        <v>41</v>
      </c>
      <c r="B45" s="14" t="s">
        <v>106</v>
      </c>
      <c r="C45" s="20">
        <v>38</v>
      </c>
      <c r="D45" s="20">
        <f t="shared" si="15"/>
        <v>20</v>
      </c>
      <c r="E45" s="20">
        <v>10</v>
      </c>
      <c r="F45" s="20">
        <v>10</v>
      </c>
      <c r="G45" s="21">
        <f t="shared" si="16"/>
        <v>922.8</v>
      </c>
      <c r="H45" s="21">
        <v>463.4</v>
      </c>
      <c r="I45" s="21">
        <v>459.4</v>
      </c>
      <c r="J45" s="21">
        <f t="shared" si="17"/>
        <v>33900359.099999994</v>
      </c>
      <c r="K45" s="21">
        <v>33561366.399999999</v>
      </c>
      <c r="L45" s="21">
        <v>305092.3</v>
      </c>
      <c r="M45" s="21">
        <v>33900.400000000001</v>
      </c>
      <c r="N45" s="21">
        <f t="shared" si="18"/>
        <v>0</v>
      </c>
      <c r="O45" s="21">
        <v>0</v>
      </c>
      <c r="P45" s="21">
        <v>0</v>
      </c>
      <c r="Q45" s="21">
        <f t="shared" si="19"/>
        <v>0</v>
      </c>
      <c r="R45" s="21">
        <v>0</v>
      </c>
      <c r="S45" s="21">
        <v>0</v>
      </c>
    </row>
    <row r="46" spans="1:19" ht="24" customHeight="1" x14ac:dyDescent="0.25">
      <c r="A46" s="13" t="s">
        <v>42</v>
      </c>
      <c r="B46" s="14" t="s">
        <v>65</v>
      </c>
      <c r="C46" s="20">
        <v>12</v>
      </c>
      <c r="D46" s="20">
        <f t="shared" si="15"/>
        <v>7</v>
      </c>
      <c r="E46" s="20">
        <v>0</v>
      </c>
      <c r="F46" s="20">
        <v>7</v>
      </c>
      <c r="G46" s="21">
        <f t="shared" si="16"/>
        <v>294.10000000000002</v>
      </c>
      <c r="H46" s="21">
        <v>0</v>
      </c>
      <c r="I46" s="21">
        <v>294.10000000000002</v>
      </c>
      <c r="J46" s="21">
        <f t="shared" si="17"/>
        <v>10804178.199999999</v>
      </c>
      <c r="K46" s="21">
        <v>10696141.1</v>
      </c>
      <c r="L46" s="21">
        <v>97232.9</v>
      </c>
      <c r="M46" s="21">
        <v>10804.2</v>
      </c>
      <c r="N46" s="21">
        <f t="shared" si="18"/>
        <v>0</v>
      </c>
      <c r="O46" s="21">
        <v>0</v>
      </c>
      <c r="P46" s="21">
        <v>0</v>
      </c>
      <c r="Q46" s="21">
        <f t="shared" si="19"/>
        <v>0</v>
      </c>
      <c r="R46" s="21">
        <v>0</v>
      </c>
      <c r="S46" s="21">
        <v>0</v>
      </c>
    </row>
    <row r="47" spans="1:19" ht="37.5" customHeight="1" x14ac:dyDescent="0.25">
      <c r="A47" s="13" t="s">
        <v>43</v>
      </c>
      <c r="B47" s="14" t="s">
        <v>79</v>
      </c>
      <c r="C47" s="20">
        <v>72</v>
      </c>
      <c r="D47" s="20">
        <f t="shared" si="15"/>
        <v>37</v>
      </c>
      <c r="E47" s="20">
        <v>22</v>
      </c>
      <c r="F47" s="20">
        <v>15</v>
      </c>
      <c r="G47" s="21">
        <f t="shared" si="16"/>
        <v>874</v>
      </c>
      <c r="H47" s="21">
        <v>546.20000000000005</v>
      </c>
      <c r="I47" s="21">
        <v>327.8</v>
      </c>
      <c r="J47" s="21">
        <f t="shared" si="17"/>
        <v>32107622.300000004</v>
      </c>
      <c r="K47" s="21">
        <v>31786546.100000001</v>
      </c>
      <c r="L47" s="21">
        <v>288968.59999999998</v>
      </c>
      <c r="M47" s="21">
        <v>32107.599999999999</v>
      </c>
      <c r="N47" s="21">
        <f t="shared" si="18"/>
        <v>0</v>
      </c>
      <c r="O47" s="21">
        <v>0</v>
      </c>
      <c r="P47" s="21">
        <v>0</v>
      </c>
      <c r="Q47" s="21">
        <f t="shared" si="19"/>
        <v>0</v>
      </c>
      <c r="R47" s="21">
        <v>0</v>
      </c>
      <c r="S47" s="21">
        <v>0</v>
      </c>
    </row>
    <row r="48" spans="1:19" ht="24" customHeight="1" x14ac:dyDescent="0.25">
      <c r="A48" s="13" t="s">
        <v>44</v>
      </c>
      <c r="B48" s="14" t="s">
        <v>8</v>
      </c>
      <c r="C48" s="20">
        <f t="shared" ref="C48:S48" si="20">SUM(C49:C60)</f>
        <v>1589</v>
      </c>
      <c r="D48" s="20">
        <f t="shared" si="20"/>
        <v>754</v>
      </c>
      <c r="E48" s="20">
        <f t="shared" si="20"/>
        <v>488</v>
      </c>
      <c r="F48" s="20">
        <f t="shared" si="20"/>
        <v>266</v>
      </c>
      <c r="G48" s="21">
        <f t="shared" si="20"/>
        <v>28578.46</v>
      </c>
      <c r="H48" s="21">
        <f t="shared" si="20"/>
        <v>18737.900000000001</v>
      </c>
      <c r="I48" s="21">
        <f t="shared" si="20"/>
        <v>9840.5600000000013</v>
      </c>
      <c r="J48" s="21">
        <f t="shared" si="20"/>
        <v>1064877581.8999999</v>
      </c>
      <c r="K48" s="21">
        <f t="shared" si="20"/>
        <v>1054228892.7</v>
      </c>
      <c r="L48" s="21">
        <f t="shared" si="20"/>
        <v>9583811.7000000011</v>
      </c>
      <c r="M48" s="21">
        <f t="shared" si="20"/>
        <v>1064877.5000000002</v>
      </c>
      <c r="N48" s="21">
        <f t="shared" si="20"/>
        <v>0</v>
      </c>
      <c r="O48" s="21">
        <f t="shared" si="20"/>
        <v>0</v>
      </c>
      <c r="P48" s="21">
        <f t="shared" si="20"/>
        <v>0</v>
      </c>
      <c r="Q48" s="21">
        <f t="shared" si="20"/>
        <v>0</v>
      </c>
      <c r="R48" s="21">
        <f t="shared" si="20"/>
        <v>0</v>
      </c>
      <c r="S48" s="21">
        <f t="shared" si="20"/>
        <v>0</v>
      </c>
    </row>
    <row r="49" spans="1:19" ht="24" customHeight="1" x14ac:dyDescent="0.25">
      <c r="A49" s="13" t="s">
        <v>45</v>
      </c>
      <c r="B49" s="14" t="s">
        <v>66</v>
      </c>
      <c r="C49" s="20">
        <v>17</v>
      </c>
      <c r="D49" s="20">
        <f t="shared" ref="D49:D60" si="21">E49+F49</f>
        <v>8</v>
      </c>
      <c r="E49" s="20">
        <v>4</v>
      </c>
      <c r="F49" s="20">
        <v>4</v>
      </c>
      <c r="G49" s="21">
        <f t="shared" ref="G49:G60" si="22">H49+I49</f>
        <v>314</v>
      </c>
      <c r="H49" s="21">
        <v>156.69999999999999</v>
      </c>
      <c r="I49" s="21">
        <v>157.30000000000001</v>
      </c>
      <c r="J49" s="21">
        <f t="shared" ref="J49:J60" si="23">K49+L49+M49</f>
        <v>11535232.699999999</v>
      </c>
      <c r="K49" s="21">
        <v>11419880.4</v>
      </c>
      <c r="L49" s="21">
        <v>103817.1</v>
      </c>
      <c r="M49" s="21">
        <v>11535.2</v>
      </c>
      <c r="N49" s="21">
        <f t="shared" ref="N49:N60" si="24">O49+P49</f>
        <v>0</v>
      </c>
      <c r="O49" s="21">
        <v>0</v>
      </c>
      <c r="P49" s="21">
        <v>0</v>
      </c>
      <c r="Q49" s="21">
        <f t="shared" ref="Q49:Q60" si="25">R49+S49</f>
        <v>0</v>
      </c>
      <c r="R49" s="21">
        <v>0</v>
      </c>
      <c r="S49" s="21">
        <v>0</v>
      </c>
    </row>
    <row r="50" spans="1:19" ht="41.25" customHeight="1" x14ac:dyDescent="0.25">
      <c r="A50" s="13" t="s">
        <v>46</v>
      </c>
      <c r="B50" s="14" t="s">
        <v>80</v>
      </c>
      <c r="C50" s="20">
        <v>22</v>
      </c>
      <c r="D50" s="20">
        <f t="shared" si="21"/>
        <v>9</v>
      </c>
      <c r="E50" s="20">
        <v>8</v>
      </c>
      <c r="F50" s="20">
        <v>1</v>
      </c>
      <c r="G50" s="21">
        <f t="shared" si="22"/>
        <v>308.8</v>
      </c>
      <c r="H50" s="21">
        <v>281.5</v>
      </c>
      <c r="I50" s="21">
        <v>27.3</v>
      </c>
      <c r="J50" s="21">
        <f t="shared" si="23"/>
        <v>11344203.4</v>
      </c>
      <c r="K50" s="21">
        <v>11230761</v>
      </c>
      <c r="L50" s="21">
        <v>102098</v>
      </c>
      <c r="M50" s="21">
        <v>11344.4</v>
      </c>
      <c r="N50" s="21">
        <f t="shared" si="24"/>
        <v>0</v>
      </c>
      <c r="O50" s="21">
        <v>0</v>
      </c>
      <c r="P50" s="21">
        <v>0</v>
      </c>
      <c r="Q50" s="21">
        <f t="shared" si="25"/>
        <v>0</v>
      </c>
      <c r="R50" s="21">
        <v>0</v>
      </c>
      <c r="S50" s="21">
        <v>0</v>
      </c>
    </row>
    <row r="51" spans="1:19" ht="42.75" customHeight="1" x14ac:dyDescent="0.25">
      <c r="A51" s="13" t="s">
        <v>48</v>
      </c>
      <c r="B51" s="14" t="s">
        <v>81</v>
      </c>
      <c r="C51" s="20">
        <v>6</v>
      </c>
      <c r="D51" s="20">
        <f t="shared" si="21"/>
        <v>4</v>
      </c>
      <c r="E51" s="20">
        <v>0</v>
      </c>
      <c r="F51" s="20">
        <v>4</v>
      </c>
      <c r="G51" s="21">
        <f t="shared" si="22"/>
        <v>200</v>
      </c>
      <c r="H51" s="21">
        <v>0</v>
      </c>
      <c r="I51" s="21">
        <v>200</v>
      </c>
      <c r="J51" s="21">
        <f t="shared" si="23"/>
        <v>7347282</v>
      </c>
      <c r="K51" s="21">
        <v>7273809.2000000002</v>
      </c>
      <c r="L51" s="21">
        <v>66125.5</v>
      </c>
      <c r="M51" s="21">
        <v>7347.3</v>
      </c>
      <c r="N51" s="21">
        <f t="shared" si="24"/>
        <v>0</v>
      </c>
      <c r="O51" s="21">
        <v>0</v>
      </c>
      <c r="P51" s="21">
        <v>0</v>
      </c>
      <c r="Q51" s="21">
        <f t="shared" si="25"/>
        <v>0</v>
      </c>
      <c r="R51" s="21">
        <v>0</v>
      </c>
      <c r="S51" s="21">
        <v>0</v>
      </c>
    </row>
    <row r="52" spans="1:19" ht="42" customHeight="1" x14ac:dyDescent="0.25">
      <c r="A52" s="13" t="s">
        <v>49</v>
      </c>
      <c r="B52" s="14" t="s">
        <v>82</v>
      </c>
      <c r="C52" s="20">
        <v>117</v>
      </c>
      <c r="D52" s="20">
        <f t="shared" si="21"/>
        <v>58</v>
      </c>
      <c r="E52" s="20">
        <v>51</v>
      </c>
      <c r="F52" s="20">
        <v>7</v>
      </c>
      <c r="G52" s="21">
        <f t="shared" si="22"/>
        <v>1892.3</v>
      </c>
      <c r="H52" s="21">
        <v>1629.5</v>
      </c>
      <c r="I52" s="21">
        <v>262.8</v>
      </c>
      <c r="J52" s="21">
        <f t="shared" si="23"/>
        <v>69516308.599999994</v>
      </c>
      <c r="K52" s="21">
        <v>68821173.5</v>
      </c>
      <c r="L52" s="21">
        <v>625618.80000000005</v>
      </c>
      <c r="M52" s="21">
        <v>69516.3</v>
      </c>
      <c r="N52" s="21">
        <f t="shared" si="24"/>
        <v>0</v>
      </c>
      <c r="O52" s="21">
        <v>0</v>
      </c>
      <c r="P52" s="21">
        <v>0</v>
      </c>
      <c r="Q52" s="21">
        <f t="shared" si="25"/>
        <v>0</v>
      </c>
      <c r="R52" s="21">
        <v>0</v>
      </c>
      <c r="S52" s="21">
        <v>0</v>
      </c>
    </row>
    <row r="53" spans="1:19" ht="21.75" customHeight="1" x14ac:dyDescent="0.25">
      <c r="A53" s="13" t="s">
        <v>50</v>
      </c>
      <c r="B53" s="14" t="s">
        <v>17</v>
      </c>
      <c r="C53" s="20">
        <v>994</v>
      </c>
      <c r="D53" s="20">
        <f t="shared" si="21"/>
        <v>457</v>
      </c>
      <c r="E53" s="20">
        <v>315</v>
      </c>
      <c r="F53" s="20">
        <v>142</v>
      </c>
      <c r="G53" s="21">
        <f t="shared" si="22"/>
        <v>17855.560000000001</v>
      </c>
      <c r="H53" s="21">
        <v>12361.6</v>
      </c>
      <c r="I53" s="21">
        <v>5493.96</v>
      </c>
      <c r="J53" s="21">
        <f t="shared" si="23"/>
        <v>668668052.89999998</v>
      </c>
      <c r="K53" s="21">
        <v>661981402.5</v>
      </c>
      <c r="L53" s="21">
        <v>6017982.5999999996</v>
      </c>
      <c r="M53" s="21">
        <v>668667.80000000005</v>
      </c>
      <c r="N53" s="21">
        <f t="shared" si="24"/>
        <v>0</v>
      </c>
      <c r="O53" s="21">
        <v>0</v>
      </c>
      <c r="P53" s="21">
        <v>0</v>
      </c>
      <c r="Q53" s="21">
        <f t="shared" si="25"/>
        <v>0</v>
      </c>
      <c r="R53" s="21">
        <v>0</v>
      </c>
      <c r="S53" s="21">
        <v>0</v>
      </c>
    </row>
    <row r="54" spans="1:19" ht="24" customHeight="1" x14ac:dyDescent="0.25">
      <c r="A54" s="13" t="s">
        <v>51</v>
      </c>
      <c r="B54" s="14" t="s">
        <v>72</v>
      </c>
      <c r="C54" s="20">
        <v>55</v>
      </c>
      <c r="D54" s="20">
        <f t="shared" si="21"/>
        <v>24</v>
      </c>
      <c r="E54" s="20">
        <v>18</v>
      </c>
      <c r="F54" s="20">
        <v>6</v>
      </c>
      <c r="G54" s="21">
        <f t="shared" si="22"/>
        <v>768.9</v>
      </c>
      <c r="H54" s="21">
        <v>583.9</v>
      </c>
      <c r="I54" s="21">
        <v>185</v>
      </c>
      <c r="J54" s="21">
        <f t="shared" si="23"/>
        <v>30535303.899999999</v>
      </c>
      <c r="K54" s="21">
        <v>30229950.899999999</v>
      </c>
      <c r="L54" s="21">
        <v>274817.7</v>
      </c>
      <c r="M54" s="21">
        <v>30535.3</v>
      </c>
      <c r="N54" s="21">
        <f t="shared" si="24"/>
        <v>0</v>
      </c>
      <c r="O54" s="21">
        <v>0</v>
      </c>
      <c r="P54" s="21">
        <v>0</v>
      </c>
      <c r="Q54" s="21">
        <f t="shared" si="25"/>
        <v>0</v>
      </c>
      <c r="R54" s="21">
        <v>0</v>
      </c>
      <c r="S54" s="21">
        <v>0</v>
      </c>
    </row>
    <row r="55" spans="1:19" ht="24" customHeight="1" x14ac:dyDescent="0.25">
      <c r="A55" s="13" t="s">
        <v>107</v>
      </c>
      <c r="B55" s="14" t="s">
        <v>61</v>
      </c>
      <c r="C55" s="20">
        <v>178</v>
      </c>
      <c r="D55" s="20">
        <f t="shared" si="21"/>
        <v>91</v>
      </c>
      <c r="E55" s="20">
        <v>41</v>
      </c>
      <c r="F55" s="20">
        <v>50</v>
      </c>
      <c r="G55" s="21">
        <f t="shared" si="22"/>
        <v>3584.3</v>
      </c>
      <c r="H55" s="21">
        <v>1689.1</v>
      </c>
      <c r="I55" s="21">
        <v>1895.2</v>
      </c>
      <c r="J55" s="21">
        <f t="shared" si="23"/>
        <v>131674314.39999999</v>
      </c>
      <c r="K55" s="21">
        <v>130357600.09999999</v>
      </c>
      <c r="L55" s="21">
        <v>1185040</v>
      </c>
      <c r="M55" s="21">
        <v>131674.29999999999</v>
      </c>
      <c r="N55" s="21">
        <f t="shared" si="24"/>
        <v>0</v>
      </c>
      <c r="O55" s="21">
        <v>0</v>
      </c>
      <c r="P55" s="21">
        <v>0</v>
      </c>
      <c r="Q55" s="21">
        <f t="shared" si="25"/>
        <v>0</v>
      </c>
      <c r="R55" s="21">
        <v>0</v>
      </c>
      <c r="S55" s="21">
        <v>0</v>
      </c>
    </row>
    <row r="56" spans="1:19" ht="44.25" customHeight="1" x14ac:dyDescent="0.25">
      <c r="A56" s="13" t="s">
        <v>108</v>
      </c>
      <c r="B56" s="14" t="s">
        <v>84</v>
      </c>
      <c r="C56" s="20">
        <v>3</v>
      </c>
      <c r="D56" s="20">
        <f t="shared" si="21"/>
        <v>3</v>
      </c>
      <c r="E56" s="20">
        <v>3</v>
      </c>
      <c r="F56" s="20">
        <v>0</v>
      </c>
      <c r="G56" s="21">
        <f t="shared" si="22"/>
        <v>68.7</v>
      </c>
      <c r="H56" s="21">
        <v>68.7</v>
      </c>
      <c r="I56" s="21">
        <v>0</v>
      </c>
      <c r="J56" s="21">
        <f t="shared" si="23"/>
        <v>2523791.4</v>
      </c>
      <c r="K56" s="21">
        <v>2498553.5</v>
      </c>
      <c r="L56" s="21">
        <v>22714.1</v>
      </c>
      <c r="M56" s="21">
        <v>2523.8000000000002</v>
      </c>
      <c r="N56" s="21">
        <f t="shared" si="24"/>
        <v>0</v>
      </c>
      <c r="O56" s="21">
        <v>0</v>
      </c>
      <c r="P56" s="21">
        <v>0</v>
      </c>
      <c r="Q56" s="21">
        <f t="shared" si="25"/>
        <v>0</v>
      </c>
      <c r="R56" s="21">
        <v>0</v>
      </c>
      <c r="S56" s="21">
        <v>0</v>
      </c>
    </row>
    <row r="57" spans="1:19" ht="24" customHeight="1" x14ac:dyDescent="0.25">
      <c r="A57" s="13" t="s">
        <v>109</v>
      </c>
      <c r="B57" s="14" t="s">
        <v>73</v>
      </c>
      <c r="C57" s="20">
        <v>16</v>
      </c>
      <c r="D57" s="20">
        <f t="shared" si="21"/>
        <v>6</v>
      </c>
      <c r="E57" s="20">
        <v>0</v>
      </c>
      <c r="F57" s="20">
        <v>6</v>
      </c>
      <c r="G57" s="21">
        <f t="shared" si="22"/>
        <v>266.60000000000002</v>
      </c>
      <c r="H57" s="21">
        <v>0</v>
      </c>
      <c r="I57" s="21">
        <v>266.60000000000002</v>
      </c>
      <c r="J57" s="21">
        <f t="shared" si="23"/>
        <v>9793926.9000000004</v>
      </c>
      <c r="K57" s="21">
        <v>9695987.5999999996</v>
      </c>
      <c r="L57" s="21">
        <v>88145.4</v>
      </c>
      <c r="M57" s="21">
        <v>9793.9</v>
      </c>
      <c r="N57" s="21">
        <f t="shared" si="24"/>
        <v>0</v>
      </c>
      <c r="O57" s="21">
        <v>0</v>
      </c>
      <c r="P57" s="21">
        <v>0</v>
      </c>
      <c r="Q57" s="21">
        <f t="shared" si="25"/>
        <v>0</v>
      </c>
      <c r="R57" s="21">
        <v>0</v>
      </c>
      <c r="S57" s="21">
        <v>0</v>
      </c>
    </row>
    <row r="58" spans="1:19" ht="24" customHeight="1" x14ac:dyDescent="0.25">
      <c r="A58" s="13" t="s">
        <v>110</v>
      </c>
      <c r="B58" s="14" t="s">
        <v>69</v>
      </c>
      <c r="C58" s="20">
        <v>72</v>
      </c>
      <c r="D58" s="20">
        <f t="shared" si="21"/>
        <v>41</v>
      </c>
      <c r="E58" s="20">
        <v>6</v>
      </c>
      <c r="F58" s="20">
        <v>35</v>
      </c>
      <c r="G58" s="21">
        <f t="shared" si="22"/>
        <v>1177.7</v>
      </c>
      <c r="H58" s="21">
        <v>231.7</v>
      </c>
      <c r="I58" s="21">
        <v>946</v>
      </c>
      <c r="J58" s="21">
        <f t="shared" si="23"/>
        <v>43264470.100000001</v>
      </c>
      <c r="K58" s="21">
        <v>42831825.399999999</v>
      </c>
      <c r="L58" s="21">
        <v>389380.2</v>
      </c>
      <c r="M58" s="21">
        <v>43264.5</v>
      </c>
      <c r="N58" s="21">
        <f t="shared" si="24"/>
        <v>0</v>
      </c>
      <c r="O58" s="21">
        <v>0</v>
      </c>
      <c r="P58" s="21">
        <v>0</v>
      </c>
      <c r="Q58" s="21">
        <f t="shared" si="25"/>
        <v>0</v>
      </c>
      <c r="R58" s="21">
        <v>0</v>
      </c>
      <c r="S58" s="21">
        <v>0</v>
      </c>
    </row>
    <row r="59" spans="1:19" ht="24" customHeight="1" x14ac:dyDescent="0.25">
      <c r="A59" s="13" t="s">
        <v>111</v>
      </c>
      <c r="B59" s="14" t="s">
        <v>74</v>
      </c>
      <c r="C59" s="20">
        <v>20</v>
      </c>
      <c r="D59" s="20">
        <f t="shared" si="21"/>
        <v>10</v>
      </c>
      <c r="E59" s="20">
        <v>1</v>
      </c>
      <c r="F59" s="20">
        <v>9</v>
      </c>
      <c r="G59" s="21">
        <f t="shared" si="22"/>
        <v>369.3</v>
      </c>
      <c r="H59" s="21">
        <v>44.3</v>
      </c>
      <c r="I59" s="21">
        <v>325</v>
      </c>
      <c r="J59" s="21">
        <f t="shared" si="23"/>
        <v>13566756.200000001</v>
      </c>
      <c r="K59" s="21">
        <v>13431088.6</v>
      </c>
      <c r="L59" s="21">
        <v>122100.8</v>
      </c>
      <c r="M59" s="21">
        <v>13566.8</v>
      </c>
      <c r="N59" s="21">
        <f t="shared" si="24"/>
        <v>0</v>
      </c>
      <c r="O59" s="21">
        <v>0</v>
      </c>
      <c r="P59" s="21">
        <v>0</v>
      </c>
      <c r="Q59" s="21">
        <f t="shared" si="25"/>
        <v>0</v>
      </c>
      <c r="R59" s="21">
        <v>0</v>
      </c>
      <c r="S59" s="21">
        <v>0</v>
      </c>
    </row>
    <row r="60" spans="1:19" ht="40.5" customHeight="1" x14ac:dyDescent="0.25">
      <c r="A60" s="13" t="s">
        <v>112</v>
      </c>
      <c r="B60" s="14" t="s">
        <v>77</v>
      </c>
      <c r="C60" s="20">
        <v>89</v>
      </c>
      <c r="D60" s="20">
        <f t="shared" si="21"/>
        <v>43</v>
      </c>
      <c r="E60" s="20">
        <v>41</v>
      </c>
      <c r="F60" s="20">
        <v>2</v>
      </c>
      <c r="G60" s="21">
        <f t="shared" si="22"/>
        <v>1772.3000000000002</v>
      </c>
      <c r="H60" s="21">
        <v>1690.9</v>
      </c>
      <c r="I60" s="21">
        <v>81.400000000000006</v>
      </c>
      <c r="J60" s="21">
        <f t="shared" si="23"/>
        <v>65107939.399999999</v>
      </c>
      <c r="K60" s="21">
        <v>64456860</v>
      </c>
      <c r="L60" s="21">
        <v>585971.5</v>
      </c>
      <c r="M60" s="21">
        <v>65107.9</v>
      </c>
      <c r="N60" s="21">
        <f t="shared" si="24"/>
        <v>0</v>
      </c>
      <c r="O60" s="21">
        <v>0</v>
      </c>
      <c r="P60" s="21">
        <v>0</v>
      </c>
      <c r="Q60" s="21">
        <f t="shared" si="25"/>
        <v>0</v>
      </c>
      <c r="R60" s="21">
        <v>0</v>
      </c>
      <c r="S60" s="21">
        <v>0</v>
      </c>
    </row>
    <row r="61" spans="1:19" ht="21.75" customHeight="1" x14ac:dyDescent="0.25">
      <c r="A61" s="13" t="s">
        <v>52</v>
      </c>
      <c r="B61" s="14" t="s">
        <v>9</v>
      </c>
      <c r="C61" s="20">
        <f t="shared" ref="C61:S61" si="26">SUM(C62:C67)</f>
        <v>1847</v>
      </c>
      <c r="D61" s="20">
        <f t="shared" si="26"/>
        <v>821</v>
      </c>
      <c r="E61" s="20">
        <f t="shared" si="26"/>
        <v>538</v>
      </c>
      <c r="F61" s="20">
        <f t="shared" si="26"/>
        <v>283</v>
      </c>
      <c r="G61" s="21">
        <f t="shared" si="26"/>
        <v>29900.850000000002</v>
      </c>
      <c r="H61" s="21">
        <f t="shared" si="26"/>
        <v>18801.97</v>
      </c>
      <c r="I61" s="21">
        <f t="shared" si="26"/>
        <v>11098.88</v>
      </c>
      <c r="J61" s="21">
        <f t="shared" si="26"/>
        <v>1103508121.2</v>
      </c>
      <c r="K61" s="21">
        <f t="shared" si="26"/>
        <v>1092472824.6000001</v>
      </c>
      <c r="L61" s="21">
        <f t="shared" si="26"/>
        <v>9931788.4000000004</v>
      </c>
      <c r="M61" s="21">
        <f t="shared" si="26"/>
        <v>1103508.2000000002</v>
      </c>
      <c r="N61" s="21">
        <f t="shared" si="26"/>
        <v>0</v>
      </c>
      <c r="O61" s="21">
        <f t="shared" si="26"/>
        <v>0</v>
      </c>
      <c r="P61" s="21">
        <f t="shared" si="26"/>
        <v>0</v>
      </c>
      <c r="Q61" s="21">
        <f t="shared" si="26"/>
        <v>0</v>
      </c>
      <c r="R61" s="21">
        <f t="shared" si="26"/>
        <v>0</v>
      </c>
      <c r="S61" s="21">
        <f t="shared" si="26"/>
        <v>0</v>
      </c>
    </row>
    <row r="62" spans="1:19" ht="37.5" x14ac:dyDescent="0.25">
      <c r="A62" s="13" t="s">
        <v>53</v>
      </c>
      <c r="B62" s="14" t="s">
        <v>85</v>
      </c>
      <c r="C62" s="20">
        <v>25</v>
      </c>
      <c r="D62" s="20">
        <f t="shared" ref="D62:D67" si="27">E62+F62</f>
        <v>8</v>
      </c>
      <c r="E62" s="20">
        <v>4</v>
      </c>
      <c r="F62" s="20">
        <v>4</v>
      </c>
      <c r="G62" s="21">
        <f t="shared" ref="G62:G67" si="28">H62+I62</f>
        <v>504.9</v>
      </c>
      <c r="H62" s="21">
        <v>253.4</v>
      </c>
      <c r="I62" s="21">
        <v>251.5</v>
      </c>
      <c r="J62" s="21">
        <f t="shared" ref="J62:J67" si="29">K62+L62+M62</f>
        <v>18548213.399999999</v>
      </c>
      <c r="K62" s="21">
        <v>18362615.899999999</v>
      </c>
      <c r="L62" s="21">
        <v>167049.29999999999</v>
      </c>
      <c r="M62" s="21">
        <v>18548.2</v>
      </c>
      <c r="N62" s="21">
        <f t="shared" ref="N62:N67" si="30">O62+P62</f>
        <v>0</v>
      </c>
      <c r="O62" s="21">
        <v>0</v>
      </c>
      <c r="P62" s="21">
        <v>0</v>
      </c>
      <c r="Q62" s="21">
        <f t="shared" ref="Q62:Q67" si="31">R62+S62</f>
        <v>0</v>
      </c>
      <c r="R62" s="21">
        <v>0</v>
      </c>
      <c r="S62" s="21">
        <v>0</v>
      </c>
    </row>
    <row r="63" spans="1:19" ht="24" customHeight="1" x14ac:dyDescent="0.25">
      <c r="A63" s="13" t="s">
        <v>54</v>
      </c>
      <c r="B63" s="14" t="s">
        <v>47</v>
      </c>
      <c r="C63" s="20">
        <v>130</v>
      </c>
      <c r="D63" s="20">
        <f t="shared" si="27"/>
        <v>58</v>
      </c>
      <c r="E63" s="20">
        <v>45</v>
      </c>
      <c r="F63" s="20">
        <v>13</v>
      </c>
      <c r="G63" s="21">
        <f t="shared" si="28"/>
        <v>1350.7</v>
      </c>
      <c r="H63" s="21">
        <v>980.2</v>
      </c>
      <c r="I63" s="21">
        <v>370.5</v>
      </c>
      <c r="J63" s="21">
        <f t="shared" si="29"/>
        <v>49619868.999999993</v>
      </c>
      <c r="K63" s="21">
        <v>49123670.299999997</v>
      </c>
      <c r="L63" s="21">
        <v>446578.8</v>
      </c>
      <c r="M63" s="21">
        <v>49619.9</v>
      </c>
      <c r="N63" s="21">
        <f t="shared" si="30"/>
        <v>0</v>
      </c>
      <c r="O63" s="21">
        <v>0</v>
      </c>
      <c r="P63" s="21">
        <v>0</v>
      </c>
      <c r="Q63" s="21">
        <f t="shared" si="31"/>
        <v>0</v>
      </c>
      <c r="R63" s="21">
        <v>0</v>
      </c>
      <c r="S63" s="21">
        <v>0</v>
      </c>
    </row>
    <row r="64" spans="1:19" ht="22.5" customHeight="1" x14ac:dyDescent="0.25">
      <c r="A64" s="13" t="s">
        <v>55</v>
      </c>
      <c r="B64" s="14" t="s">
        <v>17</v>
      </c>
      <c r="C64" s="20">
        <v>1019</v>
      </c>
      <c r="D64" s="20">
        <f t="shared" si="27"/>
        <v>434</v>
      </c>
      <c r="E64" s="20">
        <v>275</v>
      </c>
      <c r="F64" s="20">
        <v>159</v>
      </c>
      <c r="G64" s="21">
        <f t="shared" si="28"/>
        <v>16468.150000000001</v>
      </c>
      <c r="H64" s="21">
        <v>9841.3700000000008</v>
      </c>
      <c r="I64" s="21">
        <v>6626.78</v>
      </c>
      <c r="J64" s="21">
        <f t="shared" si="29"/>
        <v>610038946.60000002</v>
      </c>
      <c r="K64" s="21">
        <v>603938457.20000005</v>
      </c>
      <c r="L64" s="21">
        <v>5490450.5</v>
      </c>
      <c r="M64" s="21">
        <v>610038.9</v>
      </c>
      <c r="N64" s="21">
        <f t="shared" si="30"/>
        <v>0</v>
      </c>
      <c r="O64" s="21">
        <v>0</v>
      </c>
      <c r="P64" s="21">
        <v>0</v>
      </c>
      <c r="Q64" s="21">
        <f t="shared" si="31"/>
        <v>0</v>
      </c>
      <c r="R64" s="21">
        <v>0</v>
      </c>
      <c r="S64" s="21">
        <v>0</v>
      </c>
    </row>
    <row r="65" spans="1:20" ht="22.5" customHeight="1" x14ac:dyDescent="0.25">
      <c r="A65" s="13" t="s">
        <v>56</v>
      </c>
      <c r="B65" s="14" t="s">
        <v>71</v>
      </c>
      <c r="C65" s="20">
        <v>277</v>
      </c>
      <c r="D65" s="20">
        <f t="shared" si="27"/>
        <v>148</v>
      </c>
      <c r="E65" s="20">
        <v>134</v>
      </c>
      <c r="F65" s="20">
        <v>14</v>
      </c>
      <c r="G65" s="21">
        <f t="shared" si="28"/>
        <v>5664.7999999999993</v>
      </c>
      <c r="H65" s="21">
        <v>5148.8999999999996</v>
      </c>
      <c r="I65" s="21">
        <v>515.9</v>
      </c>
      <c r="J65" s="21">
        <f t="shared" si="29"/>
        <v>208104415.39999998</v>
      </c>
      <c r="K65" s="21">
        <v>206023371.19999999</v>
      </c>
      <c r="L65" s="21">
        <v>1872939.7</v>
      </c>
      <c r="M65" s="21">
        <v>208104.5</v>
      </c>
      <c r="N65" s="21">
        <f t="shared" si="30"/>
        <v>0</v>
      </c>
      <c r="O65" s="21">
        <v>0</v>
      </c>
      <c r="P65" s="21">
        <v>0</v>
      </c>
      <c r="Q65" s="21">
        <f t="shared" si="31"/>
        <v>0</v>
      </c>
      <c r="R65" s="21">
        <v>0</v>
      </c>
      <c r="S65" s="21">
        <v>0</v>
      </c>
    </row>
    <row r="66" spans="1:20" ht="37.5" x14ac:dyDescent="0.25">
      <c r="A66" s="13" t="s">
        <v>57</v>
      </c>
      <c r="B66" s="14" t="s">
        <v>83</v>
      </c>
      <c r="C66" s="20">
        <v>367</v>
      </c>
      <c r="D66" s="20">
        <f t="shared" si="27"/>
        <v>158</v>
      </c>
      <c r="E66" s="20">
        <v>74</v>
      </c>
      <c r="F66" s="20">
        <v>84</v>
      </c>
      <c r="G66" s="21">
        <f t="shared" si="28"/>
        <v>5397.1</v>
      </c>
      <c r="H66" s="21">
        <v>2378.9</v>
      </c>
      <c r="I66" s="21">
        <v>3018.2</v>
      </c>
      <c r="J66" s="21">
        <f t="shared" si="29"/>
        <v>198270078.39999998</v>
      </c>
      <c r="K66" s="21">
        <v>196287377.59999999</v>
      </c>
      <c r="L66" s="21">
        <v>1784430.7</v>
      </c>
      <c r="M66" s="21">
        <v>198270.1</v>
      </c>
      <c r="N66" s="21">
        <f t="shared" si="30"/>
        <v>0</v>
      </c>
      <c r="O66" s="21">
        <v>0</v>
      </c>
      <c r="P66" s="21">
        <v>0</v>
      </c>
      <c r="Q66" s="21">
        <f t="shared" si="31"/>
        <v>0</v>
      </c>
      <c r="R66" s="21">
        <v>0</v>
      </c>
      <c r="S66" s="21">
        <v>0</v>
      </c>
    </row>
    <row r="67" spans="1:20" ht="37.5" x14ac:dyDescent="0.25">
      <c r="A67" s="13" t="s">
        <v>58</v>
      </c>
      <c r="B67" s="14" t="s">
        <v>101</v>
      </c>
      <c r="C67" s="20">
        <v>29</v>
      </c>
      <c r="D67" s="20">
        <f t="shared" si="27"/>
        <v>15</v>
      </c>
      <c r="E67" s="20">
        <v>6</v>
      </c>
      <c r="F67" s="20">
        <v>9</v>
      </c>
      <c r="G67" s="21">
        <f t="shared" si="28"/>
        <v>515.20000000000005</v>
      </c>
      <c r="H67" s="21">
        <v>199.2</v>
      </c>
      <c r="I67" s="21">
        <v>316</v>
      </c>
      <c r="J67" s="21">
        <f t="shared" si="29"/>
        <v>18926598.399999999</v>
      </c>
      <c r="K67" s="21">
        <v>18737332.399999999</v>
      </c>
      <c r="L67" s="21">
        <v>170339.4</v>
      </c>
      <c r="M67" s="21">
        <v>18926.599999999999</v>
      </c>
      <c r="N67" s="21">
        <f t="shared" si="30"/>
        <v>0</v>
      </c>
      <c r="O67" s="21">
        <v>0</v>
      </c>
      <c r="P67" s="21">
        <v>0</v>
      </c>
      <c r="Q67" s="21">
        <f t="shared" si="31"/>
        <v>0</v>
      </c>
      <c r="R67" s="21">
        <v>0</v>
      </c>
      <c r="S67" s="21">
        <v>0</v>
      </c>
    </row>
    <row r="68" spans="1:20" ht="15.6" customHeight="1" x14ac:dyDescent="0.25">
      <c r="P68" s="4"/>
      <c r="Q68" s="4"/>
      <c r="R68" s="5"/>
    </row>
    <row r="69" spans="1:20" ht="15.6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20" ht="15" customHeight="1" x14ac:dyDescent="0.25">
      <c r="A70" s="28"/>
      <c r="B70" s="28"/>
      <c r="C70" s="28"/>
      <c r="D70" s="28"/>
      <c r="E70" s="28"/>
      <c r="F70" s="28"/>
      <c r="G70" s="28"/>
      <c r="H70" s="28"/>
      <c r="I70" s="8"/>
      <c r="J70" s="8"/>
      <c r="K70" s="8"/>
      <c r="L70" s="8"/>
      <c r="M70" s="9"/>
      <c r="N70" s="9"/>
      <c r="O70" s="9"/>
      <c r="P70" s="9"/>
      <c r="Q70" s="9"/>
      <c r="R70" s="9"/>
      <c r="S70" s="9"/>
    </row>
    <row r="71" spans="1:20" ht="15" customHeight="1" x14ac:dyDescent="0.25">
      <c r="A71" s="28"/>
      <c r="B71" s="28"/>
      <c r="C71" s="28"/>
      <c r="D71" s="28"/>
      <c r="E71" s="28"/>
      <c r="F71" s="28"/>
      <c r="G71" s="28"/>
      <c r="H71" s="28"/>
      <c r="I71" s="8"/>
      <c r="J71" s="8"/>
      <c r="K71" s="8"/>
      <c r="L71" s="8"/>
      <c r="M71" s="8"/>
      <c r="N71" s="8"/>
      <c r="O71" s="9"/>
      <c r="P71" s="9"/>
      <c r="Q71" s="9"/>
      <c r="R71" s="9"/>
      <c r="S71" s="9"/>
      <c r="T71" s="3"/>
    </row>
    <row r="72" spans="1:20" ht="15" customHeight="1" x14ac:dyDescent="0.25">
      <c r="A72" s="28"/>
      <c r="B72" s="28"/>
      <c r="C72" s="28"/>
      <c r="D72" s="28"/>
      <c r="E72" s="28"/>
      <c r="F72" s="28"/>
      <c r="G72" s="28"/>
      <c r="H72" s="28"/>
      <c r="I72" s="8"/>
      <c r="J72" s="8"/>
      <c r="K72" s="8"/>
      <c r="L72" s="8"/>
      <c r="M72" s="8"/>
      <c r="N72" s="9"/>
      <c r="O72" s="29"/>
      <c r="P72" s="29"/>
      <c r="Q72" s="29"/>
      <c r="R72" s="29"/>
      <c r="S72" s="29"/>
    </row>
    <row r="73" spans="1:20" ht="15" customHeight="1" x14ac:dyDescent="0.25">
      <c r="A73" s="30" t="s">
        <v>88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20" ht="15" customHeight="1" x14ac:dyDescent="0.25">
      <c r="A74" s="10"/>
      <c r="B74" s="10"/>
      <c r="C74" s="10"/>
      <c r="D74" s="10"/>
      <c r="E74" s="10"/>
      <c r="F74" s="10"/>
      <c r="G74" s="10"/>
      <c r="H74" s="10"/>
      <c r="I74" s="8"/>
      <c r="J74" s="8"/>
      <c r="K74" s="8"/>
      <c r="L74" s="8"/>
      <c r="M74" s="8"/>
      <c r="N74" s="9"/>
      <c r="O74" s="11"/>
      <c r="P74" s="11"/>
      <c r="Q74" s="11"/>
      <c r="R74" s="12"/>
      <c r="S74" s="12"/>
    </row>
    <row r="75" spans="1:20" ht="15" customHeight="1" x14ac:dyDescent="0.25">
      <c r="A75" s="10"/>
      <c r="B75" s="10"/>
      <c r="C75" s="10"/>
      <c r="D75" s="10"/>
      <c r="E75" s="10"/>
      <c r="F75" s="10"/>
      <c r="G75" s="10"/>
      <c r="H75" s="10"/>
      <c r="I75" s="8"/>
      <c r="J75" s="8"/>
      <c r="K75" s="8"/>
      <c r="L75" s="8"/>
      <c r="M75" s="8"/>
      <c r="N75" s="9"/>
      <c r="O75" s="29"/>
      <c r="P75" s="29"/>
      <c r="Q75" s="29"/>
      <c r="R75" s="31"/>
      <c r="S75" s="31"/>
    </row>
    <row r="76" spans="1:20" ht="15" customHeight="1" x14ac:dyDescent="0.25">
      <c r="A76" s="6"/>
      <c r="B76" s="6"/>
      <c r="C76" s="6"/>
      <c r="D76" s="6"/>
      <c r="E76" s="6"/>
      <c r="F76" s="6"/>
      <c r="G76" s="6"/>
      <c r="H76" s="6"/>
      <c r="I76" s="2"/>
      <c r="J76" s="2"/>
      <c r="K76" s="2"/>
      <c r="L76" s="2"/>
      <c r="M76" s="2"/>
      <c r="P76" s="7"/>
      <c r="Q76" s="7"/>
      <c r="R76" s="7"/>
      <c r="S76" s="7"/>
    </row>
  </sheetData>
  <sheetProtection formatCells="0" formatColumns="0" formatRows="0" insertColumns="0" insertRows="0" insertHyperlinks="0" deleteColumns="0" deleteRows="0" sort="0" autoFilter="0" pivotTables="0"/>
  <mergeCells count="29">
    <mergeCell ref="Q6:S6"/>
    <mergeCell ref="A8:S8"/>
    <mergeCell ref="A7:S7"/>
    <mergeCell ref="Q1:S1"/>
    <mergeCell ref="Q3:S3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C10:C12"/>
    <mergeCell ref="B10:B12"/>
    <mergeCell ref="A10:A12"/>
    <mergeCell ref="D11:D12"/>
    <mergeCell ref="G11:G12"/>
    <mergeCell ref="E11:F11"/>
    <mergeCell ref="A70:H72"/>
    <mergeCell ref="Q72:S72"/>
    <mergeCell ref="O72:P72"/>
    <mergeCell ref="A73:S73"/>
    <mergeCell ref="O75:Q75"/>
    <mergeCell ref="R75:S75"/>
  </mergeCells>
  <pageMargins left="0.27559055118110237" right="0.23622047244094491" top="1.1811023622047245" bottom="0.43307086614173229" header="0.31496062992125984" footer="0.31496062992125984"/>
  <pageSetup paperSize="9" scale="40" fitToHeight="0" orientation="landscape" r:id="rId1"/>
  <headerFooter>
    <oddHeader xml:space="preserve">&amp;C&amp;18&amp;P+32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slobodina_ai</cp:lastModifiedBy>
  <cp:lastPrinted>2021-02-10T11:06:08Z</cp:lastPrinted>
  <dcterms:created xsi:type="dcterms:W3CDTF">2006-09-16T00:00:00Z</dcterms:created>
  <dcterms:modified xsi:type="dcterms:W3CDTF">2021-02-15T08:16:54Z</dcterms:modified>
</cp:coreProperties>
</file>